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812\Box\【02_課所共有】05_02_温暖化対策課\R06年度\総務・エコライフ推進担当\08_エコライフ推進\08_02_エコライフDAY＆WEEK\08_02_090_チェックシート（冬）\外国語版チェックシート\"/>
    </mc:Choice>
  </mc:AlternateContent>
  <xr:revisionPtr revIDLastSave="0" documentId="13_ncr:1_{8688960C-0624-4A8A-AE9E-10318BEDF936}" xr6:coauthVersionLast="47" xr6:coauthVersionMax="47" xr10:uidLastSave="{00000000-0000-0000-0000-000000000000}"/>
  <bookViews>
    <workbookView xWindow="-110" yWindow="-110" windowWidth="19420" windowHeight="10420" xr2:uid="{9FE9AE19-2557-46A0-93E8-8720873D5FB0}"/>
  </bookViews>
  <sheets>
    <sheet name="（英語）小学校１～３年生用 " sheetId="4" r:id="rId1"/>
    <sheet name="（削除不可！）計算データ資料" sheetId="6" r:id="rId2"/>
  </sheets>
  <definedNames>
    <definedName name="_xlnm.Print_Area" localSheetId="0">'（英語）小学校１～３年生用 '!$B$3:$N$28</definedName>
    <definedName name="_xlnm.Print_Titles" localSheetId="0">'（英語）小学校１～３年生用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 s="1"/>
  <c r="F8" i="6"/>
  <c r="G8" i="6" s="1"/>
  <c r="H8" i="6"/>
  <c r="I8" i="6"/>
  <c r="J8" i="6"/>
  <c r="K8" i="6"/>
  <c r="L8" i="6" l="1"/>
  <c r="H6" i="6" l="1"/>
  <c r="I6" i="6" s="1"/>
  <c r="J25" i="6" l="1"/>
  <c r="K25" i="6" s="1"/>
  <c r="J24" i="6"/>
  <c r="K24" i="6" s="1"/>
  <c r="J23" i="6"/>
  <c r="K23" i="6" s="1"/>
  <c r="J21" i="6"/>
  <c r="K21" i="6" s="1"/>
  <c r="J12" i="6"/>
  <c r="K12" i="6" s="1"/>
  <c r="J11" i="6"/>
  <c r="K11" i="6" s="1"/>
  <c r="J9" i="6"/>
  <c r="K9" i="6" s="1"/>
  <c r="J6" i="6"/>
  <c r="K6" i="6" s="1"/>
  <c r="I13" i="6"/>
  <c r="H24" i="6"/>
  <c r="I24" i="6" s="1"/>
  <c r="H25" i="6"/>
  <c r="I25" i="6" s="1"/>
  <c r="H23" i="6"/>
  <c r="I23" i="6" s="1"/>
  <c r="H21" i="6"/>
  <c r="I21" i="6" s="1"/>
  <c r="H12" i="6"/>
  <c r="I12" i="6" s="1"/>
  <c r="H11" i="6"/>
  <c r="I11" i="6" s="1"/>
  <c r="H9" i="6"/>
  <c r="I9" i="6" s="1"/>
  <c r="F25" i="6"/>
  <c r="G25" i="6" s="1"/>
  <c r="F24" i="6"/>
  <c r="G24" i="6" s="1"/>
  <c r="F23" i="6"/>
  <c r="G23" i="6" s="1"/>
  <c r="F21" i="6"/>
  <c r="G21" i="6" s="1"/>
  <c r="F13" i="6"/>
  <c r="G13" i="6" s="1"/>
  <c r="F12" i="6"/>
  <c r="G12" i="6" s="1"/>
  <c r="F11" i="6"/>
  <c r="G11" i="6" s="1"/>
  <c r="F9" i="6"/>
  <c r="G9" i="6" s="1"/>
  <c r="F6" i="6"/>
  <c r="G6" i="6" s="1"/>
  <c r="D25" i="6"/>
  <c r="E25" i="6" s="1"/>
  <c r="D24" i="6"/>
  <c r="E24" i="6" s="1"/>
  <c r="D23" i="6"/>
  <c r="E23" i="6" s="1"/>
  <c r="D21" i="6"/>
  <c r="E21" i="6" s="1"/>
  <c r="D13" i="6"/>
  <c r="E13" i="6" s="1"/>
  <c r="D12" i="6"/>
  <c r="E12" i="6" s="1"/>
  <c r="D11" i="6"/>
  <c r="E11" i="6" s="1"/>
  <c r="D9" i="6"/>
  <c r="E9" i="6" s="1"/>
  <c r="D6" i="6"/>
  <c r="E6" i="6" s="1"/>
  <c r="L13" i="6" l="1"/>
  <c r="E24" i="4" s="1"/>
  <c r="L9" i="6"/>
  <c r="G16" i="4" s="1"/>
  <c r="L21" i="6"/>
  <c r="G24" i="4" s="1"/>
  <c r="L24" i="6"/>
  <c r="K24" i="4" s="1"/>
  <c r="L11" i="6"/>
  <c r="K16" i="4" s="1"/>
  <c r="L23" i="6"/>
  <c r="I24" i="4" s="1"/>
  <c r="L25" i="6"/>
  <c r="L6" i="6"/>
  <c r="I16" i="4"/>
  <c r="L12" i="6"/>
  <c r="I26" i="6"/>
  <c r="K26" i="6"/>
  <c r="M24" i="4" l="1"/>
  <c r="M16" i="4"/>
  <c r="E16" i="4"/>
  <c r="G26" i="6"/>
  <c r="E26" i="6"/>
  <c r="L26" i="6" l="1"/>
  <c r="L27" i="4" s="1"/>
</calcChain>
</file>

<file path=xl/sharedStrings.xml><?xml version="1.0" encoding="utf-8"?>
<sst xmlns="http://schemas.openxmlformats.org/spreadsheetml/2006/main" count="115" uniqueCount="91">
  <si>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</si>
  <si>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</si>
  <si>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</si>
  <si>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</si>
  <si>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</si>
  <si>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</si>
  <si>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</si>
  <si>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</si>
  <si>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</si>
  <si>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</si>
  <si>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</si>
  <si>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</si>
  <si>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</si>
  <si>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</si>
  <si>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</si>
  <si>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</si>
  <si>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</si>
  <si>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t>小1～小3用シート</t>
    <rPh sb="0" eb="1">
      <t>ショウ</t>
    </rPh>
    <rPh sb="3" eb="4">
      <t>ショウ</t>
    </rPh>
    <rPh sb="5" eb="6">
      <t>ヨウ</t>
    </rPh>
    <phoneticPr fontId="1"/>
  </si>
  <si>
    <t>You</t>
    <phoneticPr fontId="17" type="Hiragana" alignment="distributed"/>
  </si>
  <si>
    <t>Your family</t>
    <phoneticPr fontId="17" type="Hiragana" alignment="distributed"/>
  </si>
  <si>
    <t>Name:</t>
    <phoneticPr fontId="19" type="Hiragana" alignment="distributed"/>
  </si>
  <si>
    <t>7 (Food)</t>
    <phoneticPr fontId="1" type="Hiragana" alignment="distributed"/>
  </si>
  <si>
    <t>6 (Bathroom)</t>
    <phoneticPr fontId="1" type="Hiragana" alignment="distributed"/>
  </si>
  <si>
    <t>5 (Bathroom)</t>
    <phoneticPr fontId="1" type="Hiragana" alignment="distributed"/>
  </si>
  <si>
    <r>
      <t>Total amount of CO</t>
    </r>
    <r>
      <rPr>
        <b/>
        <vertAlign val="superscript"/>
        <sz val="24"/>
        <color rgb="FF00B050"/>
        <rFont val="Tw Cen MT"/>
        <family val="2"/>
      </rPr>
      <t>2</t>
    </r>
    <r>
      <rPr>
        <b/>
        <sz val="24"/>
        <color rgb="FF00B050"/>
        <rFont val="Tw Cen MT"/>
        <family val="2"/>
      </rPr>
      <t xml:space="preserve"> (g) reduced in Eco-Life Day and Week:  </t>
    </r>
    <phoneticPr fontId="17" type="Hiragana" alignment="distributed"/>
  </si>
  <si>
    <t>Let's work together!</t>
    <phoneticPr fontId="14" type="Hiragana" alignment="distributed"/>
  </si>
  <si>
    <t>8 (Going Out)</t>
    <phoneticPr fontId="1" type="Hiragana" alignment="distributed"/>
  </si>
  <si>
    <t>9 (Going Out)</t>
    <phoneticPr fontId="1" type="Hiragana" alignment="distributed"/>
  </si>
  <si>
    <t>10 (Going Out)</t>
    <phoneticPr fontId="23" type="Hiragana" alignment="distributed"/>
  </si>
  <si>
    <t>Work together with your family!</t>
    <phoneticPr fontId="18" type="Hiragana" alignment="distributed"/>
  </si>
  <si>
    <r>
      <t xml:space="preserve">Number of people who 
did it for </t>
    </r>
    <r>
      <rPr>
        <b/>
        <sz val="18"/>
        <color theme="1"/>
        <rFont val="Tw Cen MT"/>
        <family val="2"/>
      </rPr>
      <t>1 day</t>
    </r>
    <r>
      <rPr>
        <sz val="18"/>
        <color theme="1"/>
        <rFont val="Tw Cen MT"/>
        <family val="2"/>
      </rPr>
      <t xml:space="preserve"> (70 g)</t>
    </r>
    <phoneticPr fontId="17" type="Hiragana" alignment="distributed"/>
  </si>
  <si>
    <r>
      <t xml:space="preserve">Number of people who 
did it for </t>
    </r>
    <r>
      <rPr>
        <b/>
        <sz val="18"/>
        <color theme="1"/>
        <rFont val="Tw Cen MT"/>
        <family val="2"/>
      </rPr>
      <t xml:space="preserve">1 day </t>
    </r>
    <r>
      <rPr>
        <sz val="18"/>
        <color theme="1"/>
        <rFont val="Tw Cen MT"/>
        <family val="2"/>
      </rPr>
      <t>(19g)</t>
    </r>
    <phoneticPr fontId="17" type="Hiragana" alignment="distributed"/>
  </si>
  <si>
    <r>
      <t xml:space="preserve">Number of people who
did it for </t>
    </r>
    <r>
      <rPr>
        <b/>
        <sz val="18"/>
        <color theme="1"/>
        <rFont val="Tw Cen MT"/>
        <family val="2"/>
      </rPr>
      <t xml:space="preserve">1 week </t>
    </r>
    <r>
      <rPr>
        <sz val="18"/>
        <color theme="1"/>
        <rFont val="Tw Cen MT"/>
        <family val="2"/>
      </rPr>
      <t>(133g)</t>
    </r>
    <phoneticPr fontId="17" type="Hiragana" alignment="distributed"/>
  </si>
  <si>
    <r>
      <t>Amount of CO</t>
    </r>
    <r>
      <rPr>
        <vertAlign val="superscript"/>
        <sz val="18"/>
        <color theme="1"/>
        <rFont val="Tw Cen MT"/>
        <family val="2"/>
      </rPr>
      <t>2</t>
    </r>
    <r>
      <rPr>
        <sz val="18"/>
        <color theme="1"/>
        <rFont val="Tw Cen MT"/>
        <family val="2"/>
      </rPr>
      <t xml:space="preserve"> reduced (g)</t>
    </r>
    <phoneticPr fontId="23" type="Hiragana" alignment="distributed"/>
  </si>
  <si>
    <r>
      <t>Amount of CO</t>
    </r>
    <r>
      <rPr>
        <vertAlign val="superscript"/>
        <sz val="18"/>
        <color theme="1"/>
        <rFont val="Tw Cen MT"/>
        <family val="2"/>
      </rPr>
      <t>2</t>
    </r>
    <r>
      <rPr>
        <sz val="18"/>
        <color theme="1"/>
        <rFont val="Tw Cen MT"/>
        <family val="2"/>
      </rPr>
      <t xml:space="preserve"> reduced (g)</t>
    </r>
    <phoneticPr fontId="15" type="Hiragana" alignment="distributed"/>
  </si>
  <si>
    <r>
      <t xml:space="preserve">Number of people who
did it for </t>
    </r>
    <r>
      <rPr>
        <b/>
        <sz val="18"/>
        <color theme="1"/>
        <rFont val="Tw Cen MT"/>
        <family val="2"/>
      </rPr>
      <t xml:space="preserve">1 week </t>
    </r>
    <r>
      <rPr>
        <sz val="18"/>
        <color theme="1"/>
        <rFont val="Tw Cen MT"/>
        <family val="2"/>
      </rPr>
      <t>(231g)</t>
    </r>
    <phoneticPr fontId="17" type="Hiragana" alignment="distributed"/>
  </si>
  <si>
    <r>
      <t xml:space="preserve">Number of people who 
did it for </t>
    </r>
    <r>
      <rPr>
        <b/>
        <sz val="18"/>
        <color theme="1"/>
        <rFont val="Tw Cen MT"/>
        <family val="2"/>
      </rPr>
      <t xml:space="preserve">1 day </t>
    </r>
    <r>
      <rPr>
        <sz val="18"/>
        <color theme="1"/>
        <rFont val="Tw Cen MT"/>
        <family val="2"/>
      </rPr>
      <t>(33g)</t>
    </r>
    <phoneticPr fontId="17" type="Hiragana" alignment="distributed"/>
  </si>
  <si>
    <r>
      <t xml:space="preserve">Number of people who
did it for </t>
    </r>
    <r>
      <rPr>
        <b/>
        <sz val="18"/>
        <color theme="1"/>
        <rFont val="Tw Cen MT"/>
        <family val="2"/>
      </rPr>
      <t xml:space="preserve">1 week </t>
    </r>
    <r>
      <rPr>
        <sz val="18"/>
        <color theme="1"/>
        <rFont val="Tw Cen MT"/>
        <family val="2"/>
      </rPr>
      <t>(329g)</t>
    </r>
    <phoneticPr fontId="17" type="Hiragana" alignment="distributed"/>
  </si>
  <si>
    <r>
      <t>Number of people who 
did it for</t>
    </r>
    <r>
      <rPr>
        <b/>
        <sz val="18"/>
        <color theme="1"/>
        <rFont val="Tw Cen MT"/>
        <family val="2"/>
      </rPr>
      <t xml:space="preserve"> 1 day </t>
    </r>
    <r>
      <rPr>
        <sz val="18"/>
        <color theme="1"/>
        <rFont val="Tw Cen MT"/>
        <family val="2"/>
      </rPr>
      <t>(47g)</t>
    </r>
    <phoneticPr fontId="17" type="Hiragana" alignment="distributed"/>
  </si>
  <si>
    <r>
      <rPr>
        <b/>
        <sz val="24"/>
        <color rgb="FF00B050"/>
        <rFont val="Tw Cen MT"/>
        <family val="2"/>
      </rPr>
      <t>Step 2: Eco-Life Week</t>
    </r>
    <r>
      <rPr>
        <b/>
        <sz val="24"/>
        <color theme="1"/>
        <rFont val="ＭＳ Ｐゴシック"/>
        <family val="3"/>
        <charset val="128"/>
      </rPr>
      <t>　</t>
    </r>
    <r>
      <rPr>
        <b/>
        <sz val="24"/>
        <color theme="1"/>
        <rFont val="Tw Cen MT"/>
        <family val="3"/>
      </rPr>
      <t xml:space="preserve">Try to do some of these </t>
    </r>
    <r>
      <rPr>
        <b/>
        <sz val="24"/>
        <color theme="1"/>
        <rFont val="Tw Cen MT"/>
        <family val="2"/>
      </rPr>
      <t>goals for a week!</t>
    </r>
    <phoneticPr fontId="14" type="Hiragana" alignment="distributed"/>
  </si>
  <si>
    <t xml:space="preserve">
I turned off and unplugged the TV and other electronics when I was not using them. (70 grams)</t>
    <phoneticPr fontId="1" type="Hiragana" alignment="distributed"/>
  </si>
  <si>
    <t xml:space="preserve">
When I left the room, I turned off the lights. (19 grams)</t>
    <phoneticPr fontId="1" type="Hiragana" alignment="distributed"/>
  </si>
  <si>
    <r>
      <t xml:space="preserve">
</t>
    </r>
    <r>
      <rPr>
        <sz val="20"/>
        <rFont val="Tw Cen MT"/>
        <family val="2"/>
      </rPr>
      <t>I brought my own bag when I went shopping. (33 grams)</t>
    </r>
    <phoneticPr fontId="1" type="Hiragana" alignment="distributed"/>
  </si>
  <si>
    <r>
      <rPr>
        <b/>
        <sz val="24"/>
        <color rgb="FF00B050"/>
        <rFont val="Tw Cen MT"/>
        <family val="2"/>
      </rPr>
      <t>Step 1: Eco-Life Day</t>
    </r>
    <r>
      <rPr>
        <b/>
        <sz val="24"/>
        <color theme="1"/>
        <rFont val="ＭＳ Ｐゴシック"/>
        <family val="3"/>
        <charset val="128"/>
      </rPr>
      <t>　</t>
    </r>
    <r>
      <rPr>
        <b/>
        <sz val="24"/>
        <color theme="1"/>
        <rFont val="Tw Cen MT"/>
        <family val="2"/>
      </rPr>
      <t xml:space="preserve"> Look at the goals below and see how you can help the environment in a day!</t>
    </r>
    <phoneticPr fontId="14" type="Hiragana" alignment="distributed"/>
  </si>
  <si>
    <r>
      <t xml:space="preserve"> 
</t>
    </r>
    <r>
      <rPr>
        <sz val="20"/>
        <rFont val="Tw Cen MT"/>
        <family val="2"/>
      </rPr>
      <t>I took my own drink bottle when I went out. (47 grams)</t>
    </r>
    <phoneticPr fontId="1" type="Hiragana" alignment="distributed"/>
  </si>
  <si>
    <r>
      <t>Check (</t>
    </r>
    <r>
      <rPr>
        <sz val="18"/>
        <color theme="1"/>
        <rFont val="Segoe UI Symbol"/>
        <family val="2"/>
      </rPr>
      <t>✔</t>
    </r>
    <r>
      <rPr>
        <sz val="18"/>
        <color theme="1"/>
        <rFont val="Tw Cen MT"/>
        <family val="2"/>
      </rPr>
      <t>) the goals you completed! Fill in the number of people in the "your family" section. The number in brackets ( ) is how many grams (g) of carbon dioxide you can reduce each day.</t>
    </r>
    <phoneticPr fontId="14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</si>
  <si>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(19g)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</si>
  <si>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(70g)</t>
    </r>
    <phoneticPr fontId="17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</si>
  <si>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(490g)</t>
    </r>
    <phoneticPr fontId="17" type="Hiragana" alignment="distributed"/>
  </si>
  <si>
    <r>
      <t>Number of people who
did it for</t>
    </r>
    <r>
      <rPr>
        <b/>
        <sz val="18"/>
        <color theme="1"/>
        <rFont val="Tw Cen MT"/>
        <family val="2"/>
      </rPr>
      <t xml:space="preserve"> 1 week </t>
    </r>
    <r>
      <rPr>
        <sz val="18"/>
        <color theme="1"/>
        <rFont val="Tw Cen MT"/>
        <family val="2"/>
      </rPr>
      <t>(490g)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</si>
  <si>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(133g)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</si>
  <si>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(33g)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</si>
  <si>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(231g)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</si>
  <si>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(47g)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</si>
  <si>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(329g)</t>
    </r>
    <phoneticPr fontId="17" type="Hiragana" alignment="distributed"/>
  </si>
  <si>
    <t>　</t>
  </si>
  <si>
    <r>
      <rPr>
        <sz val="20"/>
        <color rgb="FFFF0000"/>
        <rFont val="Segoe UI Symbol"/>
        <family val="2"/>
      </rPr>
      <t>🔌</t>
    </r>
    <r>
      <rPr>
        <sz val="20"/>
        <color rgb="FFFF0000"/>
        <rFont val="游ゴシック"/>
        <family val="2"/>
        <charset val="128"/>
      </rPr>
      <t xml:space="preserve"> = </t>
    </r>
    <r>
      <rPr>
        <sz val="20"/>
        <color rgb="FFFF0000"/>
        <rFont val="Tw Cen MT"/>
        <family val="2"/>
      </rPr>
      <t>energy-saving goal</t>
    </r>
    <phoneticPr fontId="21" type="Hiragana" alignment="distributed"/>
  </si>
  <si>
    <r>
      <rPr>
        <sz val="20"/>
        <rFont val="Segoe UI Symbol"/>
        <family val="2"/>
      </rPr>
      <t>🔌</t>
    </r>
    <r>
      <rPr>
        <sz val="20"/>
        <rFont val="ＭＳ ゴシック"/>
        <family val="2"/>
        <charset val="128"/>
      </rPr>
      <t>　</t>
    </r>
    <r>
      <rPr>
        <b/>
        <sz val="20"/>
        <rFont val="Tw Cen MT"/>
        <family val="2"/>
      </rPr>
      <t>3 (Living Room)</t>
    </r>
    <phoneticPr fontId="5"/>
  </si>
  <si>
    <r>
      <rPr>
        <sz val="20"/>
        <rFont val="Segoe UI Symbol"/>
        <family val="2"/>
      </rPr>
      <t>🔌</t>
    </r>
    <r>
      <rPr>
        <sz val="20"/>
        <rFont val="ＭＳ ゴシック"/>
        <family val="2"/>
        <charset val="128"/>
      </rPr>
      <t>　</t>
    </r>
    <r>
      <rPr>
        <b/>
        <sz val="20"/>
        <rFont val="Tw Cen MT"/>
        <family val="2"/>
      </rPr>
      <t xml:space="preserve"> 2 (Living Room)</t>
    </r>
    <phoneticPr fontId="5"/>
  </si>
  <si>
    <r>
      <rPr>
        <sz val="20"/>
        <rFont val="Segoe UI Symbol"/>
        <family val="2"/>
      </rPr>
      <t>🔌</t>
    </r>
    <r>
      <rPr>
        <b/>
        <sz val="20"/>
        <rFont val="Tw Cen MT"/>
        <family val="2"/>
      </rPr>
      <t xml:space="preserve"> </t>
    </r>
    <r>
      <rPr>
        <b/>
        <sz val="20"/>
        <rFont val="ＭＳ ゴシック"/>
        <family val="2"/>
        <charset val="128"/>
      </rPr>
      <t>　</t>
    </r>
    <r>
      <rPr>
        <b/>
        <sz val="20"/>
        <rFont val="Tw Cen MT"/>
        <family val="2"/>
      </rPr>
      <t>1 (Living Room)</t>
    </r>
    <phoneticPr fontId="5"/>
  </si>
  <si>
    <r>
      <rPr>
        <sz val="20"/>
        <rFont val="Segoe UI Symbol"/>
        <family val="2"/>
      </rPr>
      <t>🔌</t>
    </r>
    <r>
      <rPr>
        <sz val="20"/>
        <rFont val="ＭＳ ゴシック"/>
        <family val="2"/>
        <charset val="128"/>
      </rPr>
      <t>　</t>
    </r>
    <r>
      <rPr>
        <b/>
        <sz val="20"/>
        <rFont val="Tw Cen MT"/>
        <family val="2"/>
      </rPr>
      <t xml:space="preserve"> 4 (Living Room)</t>
    </r>
    <phoneticPr fontId="5"/>
  </si>
  <si>
    <r>
      <t>I set the air conditioner to a temperature that was not too warm (20</t>
    </r>
    <r>
      <rPr>
        <sz val="20"/>
        <rFont val="Segoe UI Symbol"/>
        <family val="2"/>
      </rPr>
      <t>℃</t>
    </r>
    <r>
      <rPr>
        <sz val="20"/>
        <rFont val="Tw Cen MT"/>
        <family val="2"/>
      </rPr>
      <t>).</t>
    </r>
    <r>
      <rPr>
        <sz val="20"/>
        <rFont val="ＭＳ ゴシック"/>
        <family val="2"/>
        <charset val="128"/>
      </rPr>
      <t>（</t>
    </r>
    <r>
      <rPr>
        <sz val="20"/>
        <rFont val="Tw Cen MT"/>
        <family val="2"/>
      </rPr>
      <t>144 grams</t>
    </r>
    <r>
      <rPr>
        <sz val="20"/>
        <rFont val="ＭＳ ゴシック"/>
        <family val="2"/>
        <charset val="128"/>
      </rPr>
      <t>）</t>
    </r>
    <phoneticPr fontId="1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</si>
  <si>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day </t>
    </r>
    <r>
      <rPr>
        <b/>
        <sz val="18"/>
        <color theme="1"/>
        <rFont val="Segoe UI Symbol"/>
        <family val="3"/>
      </rPr>
      <t xml:space="preserve">✔ </t>
    </r>
    <r>
      <rPr>
        <sz val="18"/>
        <color theme="1"/>
        <rFont val="Tw Cen MT"/>
        <family val="2"/>
      </rPr>
      <t>(144g)</t>
    </r>
    <phoneticPr fontId="17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</si>
  <si>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week </t>
    </r>
    <r>
      <rPr>
        <b/>
        <sz val="18"/>
        <color theme="1"/>
        <rFont val="Segoe UI Symbol"/>
        <family val="3"/>
      </rPr>
      <t xml:space="preserve">✔ </t>
    </r>
    <r>
      <rPr>
        <sz val="18"/>
        <color theme="1"/>
        <rFont val="Tw Cen MT"/>
        <family val="2"/>
      </rPr>
      <t>(1,008g)</t>
    </r>
    <phoneticPr fontId="17" type="Hiragana" alignment="distributed"/>
  </si>
  <si>
    <r>
      <t xml:space="preserve">Number of people who 
did it for </t>
    </r>
    <r>
      <rPr>
        <b/>
        <sz val="18"/>
        <color theme="1"/>
        <rFont val="Tw Cen MT"/>
        <family val="2"/>
      </rPr>
      <t>1 day</t>
    </r>
    <r>
      <rPr>
        <sz val="18"/>
        <color theme="1"/>
        <rFont val="Tw Cen MT"/>
        <family val="2"/>
      </rPr>
      <t xml:space="preserve"> (144g)</t>
    </r>
    <phoneticPr fontId="17" type="Hiragana" alignment="distributed"/>
  </si>
  <si>
    <r>
      <t xml:space="preserve">Number who did it for </t>
    </r>
    <r>
      <rPr>
        <b/>
        <sz val="18"/>
        <color theme="1"/>
        <rFont val="Tw Cen MT"/>
        <family val="2"/>
      </rPr>
      <t xml:space="preserve">1 week </t>
    </r>
    <r>
      <rPr>
        <sz val="18"/>
        <color theme="1"/>
        <rFont val="Tw Cen MT"/>
        <family val="2"/>
      </rPr>
      <t>(1,008g)</t>
    </r>
    <phoneticPr fontId="17" type="Hiragana" alignment="distributed"/>
  </si>
  <si>
    <r>
      <rPr>
        <b/>
        <sz val="32"/>
        <color theme="0"/>
        <rFont val="Tw Cen MT"/>
        <family val="2"/>
      </rPr>
      <t>Eco-Life Day and Week in Saitama 2024 Winter Checklist</t>
    </r>
    <r>
      <rPr>
        <b/>
        <sz val="32"/>
        <color theme="0"/>
        <rFont val="メイリオ"/>
        <family val="3"/>
        <charset val="128"/>
      </rPr>
      <t>　　　</t>
    </r>
    <r>
      <rPr>
        <b/>
        <sz val="28"/>
        <color theme="0"/>
        <rFont val="Tw Cen MT"/>
        <family val="2"/>
      </rPr>
      <t>1st-3rd Year Elementary School Students</t>
    </r>
    <r>
      <rPr>
        <b/>
        <sz val="32"/>
        <color theme="0"/>
        <rFont val="メイリオ"/>
        <family val="3"/>
        <charset val="128"/>
      </rPr>
      <t>　</t>
    </r>
    <phoneticPr fontId="16" type="Hiragana" alignment="distributed"/>
  </si>
  <si>
    <t xml:space="preserve">
I turned off the TV when I was doing other things. (36 grams)</t>
    <phoneticPr fontId="1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</si>
  <si>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day </t>
    </r>
    <r>
      <rPr>
        <b/>
        <sz val="18"/>
        <color theme="1"/>
        <rFont val="Segoe UI Symbol"/>
        <family val="2"/>
      </rPr>
      <t>✔</t>
    </r>
    <r>
      <rPr>
        <b/>
        <sz val="18"/>
        <color theme="1"/>
        <rFont val="Tw Cen MT"/>
        <family val="2"/>
      </rPr>
      <t xml:space="preserve"> </t>
    </r>
    <r>
      <rPr>
        <sz val="18"/>
        <color theme="1"/>
        <rFont val="Tw Cen MT"/>
        <family val="2"/>
      </rPr>
      <t>(36g)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</si>
  <si>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(252g)</t>
    </r>
    <phoneticPr fontId="17" type="Hiragana" alignment="distributed"/>
  </si>
  <si>
    <r>
      <t xml:space="preserve">Number of people who 
did it for </t>
    </r>
    <r>
      <rPr>
        <b/>
        <sz val="18"/>
        <color theme="1"/>
        <rFont val="Tw Cen MT"/>
        <family val="2"/>
      </rPr>
      <t>1 day</t>
    </r>
    <r>
      <rPr>
        <sz val="18"/>
        <color theme="1"/>
        <rFont val="Tw Cen MT"/>
        <family val="2"/>
      </rPr>
      <t xml:space="preserve"> (36g)</t>
    </r>
    <phoneticPr fontId="17" type="Hiragana" alignment="distributed"/>
  </si>
  <si>
    <r>
      <t xml:space="preserve">Number of people who
did it for </t>
    </r>
    <r>
      <rPr>
        <b/>
        <sz val="18"/>
        <color theme="1"/>
        <rFont val="Tw Cen MT"/>
        <family val="2"/>
      </rPr>
      <t>1 week</t>
    </r>
    <r>
      <rPr>
        <sz val="18"/>
        <color theme="1"/>
        <rFont val="Tw Cen MT"/>
        <family val="2"/>
      </rPr>
      <t xml:space="preserve"> (252g)</t>
    </r>
    <phoneticPr fontId="17" type="Hiragana" alignment="distributed"/>
  </si>
  <si>
    <r>
      <t>I did not leave 
the water running when 
brushing my teeth.</t>
    </r>
    <r>
      <rPr>
        <sz val="18"/>
        <rFont val="Tw Cen MT"/>
        <family val="2"/>
      </rPr>
      <t xml:space="preserve"> </t>
    </r>
    <r>
      <rPr>
        <sz val="20"/>
        <rFont val="Tw Cen MT"/>
        <family val="2"/>
      </rPr>
      <t>(103 grams)</t>
    </r>
    <phoneticPr fontId="1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</si>
  <si>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(103g)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</si>
  <si>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(721g)</t>
    </r>
    <phoneticPr fontId="17" type="Hiragana" alignment="distributed"/>
  </si>
  <si>
    <r>
      <t>Number of people who 
did it for</t>
    </r>
    <r>
      <rPr>
        <b/>
        <sz val="18"/>
        <color theme="1"/>
        <rFont val="Tw Cen MT"/>
        <family val="2"/>
      </rPr>
      <t xml:space="preserve"> 1 day </t>
    </r>
    <r>
      <rPr>
        <sz val="18"/>
        <color theme="1"/>
        <rFont val="Tw Cen MT"/>
        <family val="2"/>
      </rPr>
      <t>(103g)</t>
    </r>
    <phoneticPr fontId="17" type="Hiragana" alignment="distributed"/>
  </si>
  <si>
    <r>
      <t xml:space="preserve">Number of people who
did it for </t>
    </r>
    <r>
      <rPr>
        <b/>
        <sz val="18"/>
        <color theme="1"/>
        <rFont val="Tw Cen MT"/>
        <family val="2"/>
      </rPr>
      <t xml:space="preserve">1 week </t>
    </r>
    <r>
      <rPr>
        <sz val="18"/>
        <color theme="1"/>
        <rFont val="Tw Cen MT"/>
        <family val="2"/>
      </rPr>
      <t>(721g)</t>
    </r>
    <phoneticPr fontId="17" type="Hiragana" alignment="distributed"/>
  </si>
  <si>
    <t xml:space="preserve">
Everyone used the bath while the water was still hot. (292 grams)</t>
    <phoneticPr fontId="1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</si>
  <si>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(292g)</t>
    </r>
    <phoneticPr fontId="17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</si>
  <si>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(2,044g)</t>
    </r>
    <phoneticPr fontId="17" type="Hiragana" alignment="distributed"/>
  </si>
  <si>
    <r>
      <t xml:space="preserve">
</t>
    </r>
    <r>
      <rPr>
        <sz val="20"/>
        <rFont val="Tw Cen MT"/>
        <family val="2"/>
      </rPr>
      <t>I ate all of my food and did not waste anything. (</t>
    </r>
    <r>
      <rPr>
        <sz val="20"/>
        <rFont val="ＭＳ Ｐゴシック"/>
        <family val="2"/>
        <charset val="128"/>
      </rPr>
      <t>18</t>
    </r>
    <r>
      <rPr>
        <sz val="20"/>
        <rFont val="Tw Cen MT"/>
        <family val="2"/>
      </rPr>
      <t xml:space="preserve"> grams)</t>
    </r>
    <phoneticPr fontId="1" type="Hiragana" alignment="distributed"/>
  </si>
  <si>
    <r>
      <t>Number of people who 
did it for</t>
    </r>
    <r>
      <rPr>
        <b/>
        <sz val="18"/>
        <color theme="1"/>
        <rFont val="Tw Cen MT"/>
        <family val="2"/>
      </rPr>
      <t xml:space="preserve"> 1 day </t>
    </r>
    <r>
      <rPr>
        <sz val="18"/>
        <color theme="1"/>
        <rFont val="Tw Cen MT"/>
        <family val="2"/>
      </rPr>
      <t>(18g)</t>
    </r>
    <phoneticPr fontId="17" type="Hiragana" alignment="distributed"/>
  </si>
  <si>
    <r>
      <t>Number of people who
did it for</t>
    </r>
    <r>
      <rPr>
        <b/>
        <sz val="18"/>
        <color theme="1"/>
        <rFont val="Tw Cen MT"/>
        <family val="2"/>
      </rPr>
      <t xml:space="preserve"> 1 week </t>
    </r>
    <r>
      <rPr>
        <sz val="18"/>
        <color theme="1"/>
        <rFont val="Tw Cen MT"/>
        <family val="2"/>
      </rPr>
      <t>(126g)</t>
    </r>
    <phoneticPr fontId="17" type="Hiragana" alignment="distributed"/>
  </si>
  <si>
    <r>
      <t xml:space="preserve"> 
</t>
    </r>
    <r>
      <rPr>
        <sz val="20"/>
        <rFont val="Tw Cen MT"/>
        <family val="2"/>
      </rPr>
      <t>I did not use a car when I went out. (18</t>
    </r>
    <r>
      <rPr>
        <sz val="20"/>
        <rFont val="ＭＳ Ｐゴシック"/>
        <family val="2"/>
        <charset val="128"/>
      </rPr>
      <t>8</t>
    </r>
    <r>
      <rPr>
        <sz val="20"/>
        <rFont val="Tw Cen MT"/>
        <family val="2"/>
      </rPr>
      <t xml:space="preserve"> grams)</t>
    </r>
    <phoneticPr fontId="1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</si>
  <si>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(188g)</t>
    </r>
    <phoneticPr fontId="17" type="Hiragana" alignment="distributed"/>
  </si>
  <si>
    <r>
      <t xml:space="preserve">I did it for </t>
    </r>
    <r>
      <rPr>
        <b/>
        <sz val="18"/>
        <color theme="1"/>
        <rFont val="Tw Cen MT"/>
        <family val="2"/>
      </rPr>
      <t xml:space="preserve">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(1,316g)</t>
    </r>
    <phoneticPr fontId="17" type="Hiragana" alignment="distributed"/>
  </si>
  <si>
    <r>
      <t xml:space="preserve">Number of people who 
did it for </t>
    </r>
    <r>
      <rPr>
        <b/>
        <sz val="18"/>
        <color theme="1"/>
        <rFont val="Tw Cen MT"/>
        <family val="2"/>
      </rPr>
      <t xml:space="preserve">1 day </t>
    </r>
    <r>
      <rPr>
        <sz val="18"/>
        <color theme="1"/>
        <rFont val="Tw Cen MT"/>
        <family val="2"/>
      </rPr>
      <t>(188g)</t>
    </r>
    <phoneticPr fontId="17" type="Hiragana" alignment="distributed"/>
  </si>
  <si>
    <r>
      <t>Number of people who
did it for</t>
    </r>
    <r>
      <rPr>
        <b/>
        <sz val="18"/>
        <color theme="1"/>
        <rFont val="Tw Cen MT"/>
        <family val="2"/>
      </rPr>
      <t xml:space="preserve"> 1 week </t>
    </r>
    <r>
      <rPr>
        <sz val="18"/>
        <color theme="1"/>
        <rFont val="Tw Cen MT"/>
        <family val="2"/>
      </rPr>
      <t>(1,316g)</t>
    </r>
    <phoneticPr fontId="17" type="Hiragana" alignment="distributed"/>
  </si>
  <si>
    <t>*For every person who completes all of these goals in a day, we can reduce 950 grams of carbon dioxide!</t>
    <phoneticPr fontId="22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</si>
  <si>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day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(18g)</t>
    </r>
    <phoneticPr fontId="17" type="Hiragana" alignment="distributed"/>
  </si>
  <si>
    <r>
      <t>I did it for</t>
    </r>
    <r>
      <rPr>
        <b/>
        <sz val="18"/>
        <color theme="1"/>
        <rFont val="Tw Cen MT"/>
        <family val="2"/>
      </rPr>
      <t xml:space="preserve"> 1 week </t>
    </r>
    <r>
      <rPr>
        <b/>
        <sz val="18"/>
        <color theme="1"/>
        <rFont val="Segoe UI Symbol"/>
        <family val="2"/>
      </rPr>
      <t xml:space="preserve">✔ </t>
    </r>
    <r>
      <rPr>
        <sz val="18"/>
        <color theme="1"/>
        <rFont val="Tw Cen MT"/>
        <family val="2"/>
      </rPr>
      <t>(126g)</t>
    </r>
    <phoneticPr fontId="1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</si>
</sst>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64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20"/>
      <name val="Tw Cen MT"/>
      <family val="2"/>
    </font>
    <font>
      <sz val="12"/>
      <color theme="1"/>
      <name val="Tw Cen MT"/>
      <family val="2"/>
    </font>
    <font>
      <sz val="20"/>
      <color theme="1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sz val="14"/>
      <color theme="1"/>
      <name val="Tw Cen MT"/>
      <family val="2"/>
    </font>
    <font>
      <sz val="26"/>
      <color theme="1"/>
      <name val="Tw Cen MT"/>
      <family val="2"/>
    </font>
    <font>
      <b/>
      <sz val="26"/>
      <color theme="1"/>
      <name val="Tw Cen MT"/>
      <family val="2"/>
    </font>
    <font>
      <b/>
      <sz val="16"/>
      <color theme="1"/>
      <name val="Tw Cen MT"/>
      <family val="2"/>
    </font>
    <font>
      <b/>
      <sz val="20"/>
      <color theme="1"/>
      <name val="Tw Cen MT"/>
      <family val="2"/>
    </font>
    <font>
      <b/>
      <sz val="20"/>
      <name val="Tw Cen MT"/>
      <family val="2"/>
    </font>
    <font>
      <b/>
      <sz val="24"/>
      <color rgb="FF00B050"/>
      <name val="Tw Cen MT"/>
      <family val="2"/>
    </font>
    <font>
      <b/>
      <sz val="24"/>
      <color theme="1"/>
      <name val="ＭＳ Ｐゴシック"/>
      <family val="2"/>
      <charset val="128"/>
    </font>
    <font>
      <b/>
      <sz val="24"/>
      <color theme="1"/>
      <name val="Tw Cen MT"/>
      <family val="2"/>
    </font>
    <font>
      <b/>
      <sz val="28"/>
      <color theme="0"/>
      <name val="Tw Cen MT"/>
      <family val="2"/>
    </font>
    <font>
      <b/>
      <sz val="32"/>
      <color theme="0"/>
      <name val="Tw Cen MT"/>
      <family val="2"/>
    </font>
    <font>
      <b/>
      <sz val="32"/>
      <color theme="0"/>
      <name val="メイリオ"/>
      <family val="3"/>
      <charset val="128"/>
    </font>
    <font>
      <b/>
      <sz val="32"/>
      <color theme="0"/>
      <name val="メイリオ"/>
      <family val="2"/>
      <charset val="128"/>
    </font>
    <font>
      <sz val="28"/>
      <color theme="1"/>
      <name val="Tw Cen MT"/>
      <family val="2"/>
    </font>
    <font>
      <b/>
      <sz val="22"/>
      <color rgb="FF00B050"/>
      <name val="Tw Cen MT"/>
      <family val="2"/>
    </font>
    <font>
      <sz val="36"/>
      <color theme="1"/>
      <name val="Tw Cen MT"/>
      <family val="2"/>
    </font>
    <font>
      <sz val="18"/>
      <color theme="1"/>
      <name val="Tw Cen MT"/>
      <family val="2"/>
    </font>
    <font>
      <b/>
      <vertAlign val="superscript"/>
      <sz val="24"/>
      <color rgb="FF00B050"/>
      <name val="Tw Cen MT"/>
      <family val="2"/>
    </font>
    <font>
      <sz val="20"/>
      <color rgb="FFFF0000"/>
      <name val="Tw Cen MT"/>
      <family val="2"/>
    </font>
    <font>
      <b/>
      <sz val="18"/>
      <color theme="1"/>
      <name val="Segoe UI Symbol"/>
      <family val="2"/>
    </font>
    <font>
      <sz val="20"/>
      <color rgb="FFFF0000"/>
      <name val="游ゴシック"/>
      <family val="2"/>
      <charset val="128"/>
    </font>
    <font>
      <vertAlign val="superscript"/>
      <sz val="18"/>
      <color theme="1"/>
      <name val="Tw Cen MT"/>
      <family val="2"/>
    </font>
    <font>
      <b/>
      <sz val="18"/>
      <color theme="1"/>
      <name val="Segoe UI Symbol"/>
      <family val="3"/>
    </font>
    <font>
      <b/>
      <sz val="24"/>
      <color theme="1"/>
      <name val="Tw Cen MT"/>
      <family val="3"/>
    </font>
    <font>
      <sz val="18"/>
      <color theme="1"/>
      <name val="Segoe UI Symbol"/>
      <family val="2"/>
    </font>
    <font>
      <sz val="18"/>
      <name val="Tw Cen MT"/>
      <family val="2"/>
    </font>
    <font>
      <sz val="20"/>
      <color rgb="FFFF0000"/>
      <name val="Segoe UI Symbol"/>
      <family val="2"/>
    </font>
    <font>
      <sz val="20"/>
      <name val="Segoe UI Symbol"/>
      <family val="2"/>
    </font>
    <font>
      <sz val="20"/>
      <name val="ＭＳ ゴシック"/>
      <family val="2"/>
      <charset val="128"/>
    </font>
    <font>
      <b/>
      <sz val="20"/>
      <name val="ＭＳ ゴシック"/>
      <family val="2"/>
      <charset val="128"/>
    </font>
    <font>
      <sz val="20"/>
      <name val="ＭＳ Ｐゴシック"/>
      <family val="2"/>
      <charset val="128"/>
    </font>
    <font>
      <sz val="26"/>
      <color theme="1"/>
      <name val="Segoe UI Symbo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rgb="FFFF6600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1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0" fillId="7" borderId="0" xfId="0" applyFill="1">
      <alignment vertical="center"/>
    </xf>
    <xf numFmtId="0" fontId="20" fillId="0" borderId="0" xfId="0" applyFont="1" applyAlignment="1">
      <alignment horizontal="center" vertical="center" shrinkToFit="1"/>
    </xf>
    <xf numFmtId="0" fontId="0" fillId="7" borderId="5" xfId="0" applyFill="1" applyBorder="1">
      <alignment vertical="center"/>
    </xf>
    <xf numFmtId="0" fontId="28" fillId="0" borderId="0" xfId="0" applyFont="1">
      <alignment vertical="center"/>
    </xf>
    <xf numFmtId="0" fontId="28" fillId="0" borderId="13" xfId="0" applyFont="1" applyBorder="1">
      <alignment vertical="center"/>
    </xf>
    <xf numFmtId="0" fontId="33" fillId="5" borderId="19" xfId="0" applyFont="1" applyFill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34" fillId="5" borderId="27" xfId="0" applyFont="1" applyFill="1" applyBorder="1" applyAlignment="1">
      <alignment horizontal="center" vertical="center" shrinkToFit="1"/>
    </xf>
    <xf numFmtId="0" fontId="34" fillId="5" borderId="31" xfId="0" applyFont="1" applyFill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6" fillId="0" borderId="37" xfId="0" applyFont="1" applyBorder="1" applyAlignment="1">
      <alignment horizontal="center" vertical="center" shrinkToFit="1"/>
    </xf>
    <xf numFmtId="0" fontId="37" fillId="0" borderId="36" xfId="0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45" fillId="0" borderId="0" xfId="0" applyFont="1">
      <alignment vertical="center"/>
    </xf>
    <xf numFmtId="0" fontId="33" fillId="5" borderId="19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 shrinkToFit="1"/>
    </xf>
    <xf numFmtId="0" fontId="37" fillId="0" borderId="36" xfId="0" applyFont="1" applyBorder="1" applyAlignment="1">
      <alignment horizontal="center" vertical="center" wrapText="1"/>
    </xf>
    <xf numFmtId="0" fontId="31" fillId="0" borderId="0" xfId="0" applyFont="1" applyAlignment="1">
      <alignment vertical="center" shrinkToFit="1"/>
    </xf>
    <xf numFmtId="0" fontId="36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46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32" fillId="0" borderId="0" xfId="0" applyFont="1" applyAlignment="1">
      <alignment vertical="center" wrapText="1"/>
    </xf>
    <xf numFmtId="0" fontId="38" fillId="0" borderId="0" xfId="0" applyFont="1" applyAlignment="1">
      <alignment horizontal="right" vertical="center"/>
    </xf>
    <xf numFmtId="0" fontId="50" fillId="0" borderId="0" xfId="0" applyFont="1" applyAlignment="1">
      <alignment horizontal="right"/>
    </xf>
    <xf numFmtId="0" fontId="40" fillId="0" borderId="0" xfId="0" applyFont="1">
      <alignment vertical="center"/>
    </xf>
    <xf numFmtId="0" fontId="48" fillId="6" borderId="17" xfId="0" applyFont="1" applyFill="1" applyBorder="1" applyAlignment="1">
      <alignment vertical="center" shrinkToFit="1"/>
    </xf>
    <xf numFmtId="0" fontId="48" fillId="0" borderId="24" xfId="0" applyFont="1" applyBorder="1" applyAlignment="1">
      <alignment vertical="center" shrinkToFit="1"/>
    </xf>
    <xf numFmtId="0" fontId="48" fillId="6" borderId="26" xfId="0" applyFont="1" applyFill="1" applyBorder="1" applyAlignment="1">
      <alignment vertical="center" wrapText="1" shrinkToFit="1"/>
    </xf>
    <xf numFmtId="0" fontId="48" fillId="6" borderId="28" xfId="0" applyFont="1" applyFill="1" applyBorder="1" applyAlignment="1">
      <alignment vertical="center" wrapText="1" shrinkToFit="1"/>
    </xf>
    <xf numFmtId="0" fontId="48" fillId="6" borderId="26" xfId="0" applyFont="1" applyFill="1" applyBorder="1" applyAlignment="1">
      <alignment horizontal="left" vertical="center" wrapText="1" shrinkToFit="1"/>
    </xf>
    <xf numFmtId="0" fontId="48" fillId="0" borderId="18" xfId="0" applyFont="1" applyBorder="1" applyAlignment="1">
      <alignment vertical="center" wrapText="1" shrinkToFit="1"/>
    </xf>
    <xf numFmtId="0" fontId="48" fillId="6" borderId="29" xfId="0" applyFont="1" applyFill="1" applyBorder="1" applyAlignment="1">
      <alignment vertical="center" wrapText="1" shrinkToFit="1"/>
    </xf>
    <xf numFmtId="0" fontId="29" fillId="0" borderId="9" xfId="0" applyFont="1" applyBorder="1" applyAlignment="1">
      <alignment horizontal="center" vertical="center" textRotation="90" wrapText="1"/>
    </xf>
    <xf numFmtId="0" fontId="48" fillId="0" borderId="3" xfId="0" applyFont="1" applyBorder="1" applyAlignment="1">
      <alignment vertical="center" shrinkToFit="1"/>
    </xf>
    <xf numFmtId="0" fontId="48" fillId="0" borderId="21" xfId="0" applyFont="1" applyBorder="1" applyAlignment="1">
      <alignment vertical="center" wrapText="1" shrinkToFit="1"/>
    </xf>
    <xf numFmtId="0" fontId="29" fillId="0" borderId="0" xfId="0" applyFont="1" applyAlignment="1">
      <alignment horizontal="right" vertical="top"/>
    </xf>
    <xf numFmtId="0" fontId="48" fillId="0" borderId="0" xfId="0" applyFont="1">
      <alignment vertical="center"/>
    </xf>
    <xf numFmtId="0" fontId="48" fillId="6" borderId="20" xfId="0" applyFont="1" applyFill="1" applyBorder="1" applyAlignment="1">
      <alignment vertical="center" shrinkToFit="1"/>
    </xf>
    <xf numFmtId="0" fontId="48" fillId="0" borderId="25" xfId="0" applyFont="1" applyBorder="1" applyAlignment="1">
      <alignment vertical="center" shrinkToFit="1"/>
    </xf>
    <xf numFmtId="0" fontId="48" fillId="0" borderId="21" xfId="0" applyFont="1" applyBorder="1" applyAlignment="1">
      <alignment horizontal="left" vertical="center" wrapText="1" shrinkToFit="1"/>
    </xf>
    <xf numFmtId="0" fontId="48" fillId="0" borderId="26" xfId="0" applyFont="1" applyBorder="1" applyAlignment="1">
      <alignment vertical="center" shrinkToFit="1"/>
    </xf>
    <xf numFmtId="0" fontId="48" fillId="0" borderId="28" xfId="0" applyFont="1" applyBorder="1" applyAlignment="1">
      <alignment vertical="center" shrinkToFit="1"/>
    </xf>
    <xf numFmtId="0" fontId="48" fillId="6" borderId="30" xfId="0" applyFont="1" applyFill="1" applyBorder="1" applyAlignment="1">
      <alignment vertical="center" wrapText="1" shrinkToFit="1"/>
    </xf>
    <xf numFmtId="0" fontId="63" fillId="5" borderId="19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36" fillId="3" borderId="3" xfId="0" applyFont="1" applyFill="1" applyBorder="1" applyAlignment="1">
      <alignment horizontal="center" vertical="center" shrinkToFit="1"/>
    </xf>
    <xf numFmtId="0" fontId="25" fillId="3" borderId="4" xfId="0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left" wrapText="1"/>
    </xf>
    <xf numFmtId="0" fontId="36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6" fillId="6" borderId="4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wrapText="1"/>
    </xf>
    <xf numFmtId="0" fontId="44" fillId="8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wrapText="1"/>
    </xf>
    <xf numFmtId="0" fontId="37" fillId="2" borderId="3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shrinkToFit="1"/>
    </xf>
    <xf numFmtId="178" fontId="47" fillId="0" borderId="33" xfId="0" applyNumberFormat="1" applyFont="1" applyBorder="1" applyAlignment="1">
      <alignment horizontal="center" vertical="center" wrapText="1"/>
    </xf>
    <xf numFmtId="178" fontId="47" fillId="0" borderId="34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textRotation="255"/>
    </xf>
    <xf numFmtId="0" fontId="50" fillId="5" borderId="0" xfId="0" applyFont="1" applyFill="1" applyAlignment="1">
      <alignment horizontal="center" vertical="center" wrapText="1"/>
    </xf>
    <xf numFmtId="0" fontId="50" fillId="5" borderId="5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justify" wrapText="1"/>
    </xf>
    <xf numFmtId="0" fontId="24" fillId="0" borderId="4" xfId="0" applyFont="1" applyBorder="1" applyAlignment="1">
      <alignment horizontal="justify" wrapText="1"/>
    </xf>
    <xf numFmtId="0" fontId="24" fillId="0" borderId="6" xfId="0" applyFont="1" applyBorder="1" applyAlignment="1">
      <alignment horizontal="justify" wrapText="1"/>
    </xf>
    <xf numFmtId="0" fontId="24" fillId="0" borderId="14" xfId="0" applyFont="1" applyBorder="1" applyAlignment="1">
      <alignment horizontal="justify" wrapText="1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25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うら</a:t>
          </a:r>
        </a:p>
      </xdr:txBody>
    </xdr:sp>
    <xdr:clientData/>
  </xdr:twoCellAnchor>
  <xdr:twoCellAnchor editAs="oneCell">
    <xdr:from>
      <xdr:col>5</xdr:col>
      <xdr:colOff>1190625</xdr:colOff>
      <xdr:row>10</xdr:row>
      <xdr:rowOff>107161</xdr:rowOff>
    </xdr:from>
    <xdr:to>
      <xdr:col>5</xdr:col>
      <xdr:colOff>2597150</xdr:colOff>
      <xdr:row>10</xdr:row>
      <xdr:rowOff>1250735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03AED-0945-4B30-B26D-B334CD57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71" t="20952" r="23929" b="22857"/>
        <a:stretch/>
      </xdr:blipFill>
      <xdr:spPr>
        <a:xfrm>
          <a:off x="6350000" y="3710786"/>
          <a:ext cx="1412875" cy="1143574"/>
        </a:xfrm>
        <a:prstGeom prst="rect">
          <a:avLst/>
        </a:prstGeom>
      </xdr:spPr>
    </xdr:pic>
    <xdr:clientData/>
  </xdr:twoCellAnchor>
  <xdr:twoCellAnchor editAs="oneCell">
    <xdr:from>
      <xdr:col>7</xdr:col>
      <xdr:colOff>746125</xdr:colOff>
      <xdr:row>10</xdr:row>
      <xdr:rowOff>41381</xdr:rowOff>
    </xdr:from>
    <xdr:to>
      <xdr:col>8</xdr:col>
      <xdr:colOff>25400</xdr:colOff>
      <xdr:row>10</xdr:row>
      <xdr:rowOff>1379340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C6247B1-8C25-4591-8322-FC66F5509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7" t="17143" r="11429" b="17619"/>
        <a:stretch/>
      </xdr:blipFill>
      <xdr:spPr>
        <a:xfrm>
          <a:off x="9556750" y="3645006"/>
          <a:ext cx="2143125" cy="1344309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10</xdr:row>
      <xdr:rowOff>30916</xdr:rowOff>
    </xdr:from>
    <xdr:to>
      <xdr:col>9</xdr:col>
      <xdr:colOff>2752725</xdr:colOff>
      <xdr:row>10</xdr:row>
      <xdr:rowOff>1514898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3351EF5-174C-42F6-A1BE-24269F521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17620" r="12500" b="9524"/>
        <a:stretch/>
      </xdr:blipFill>
      <xdr:spPr>
        <a:xfrm>
          <a:off x="13430250" y="3491666"/>
          <a:ext cx="2079625" cy="1483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1697677</xdr:colOff>
      <xdr:row>10</xdr:row>
      <xdr:rowOff>208877</xdr:rowOff>
    </xdr:from>
    <xdr:to>
      <xdr:col>12</xdr:col>
      <xdr:colOff>675154</xdr:colOff>
      <xdr:row>10</xdr:row>
      <xdr:rowOff>1568824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91C9E8C-B662-4EE3-809A-20D12B7D1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1" t="19048" r="18572" b="19048"/>
        <a:stretch/>
      </xdr:blipFill>
      <xdr:spPr>
        <a:xfrm>
          <a:off x="17834148" y="3805965"/>
          <a:ext cx="1834977" cy="1359947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714376</xdr:colOff>
      <xdr:row>18</xdr:row>
      <xdr:rowOff>156692</xdr:rowOff>
    </xdr:from>
    <xdr:to>
      <xdr:col>4</xdr:col>
      <xdr:colOff>113603</xdr:colOff>
      <xdr:row>18</xdr:row>
      <xdr:rowOff>1514476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9862F8E7-7622-452E-B6CF-0902AB908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8095" r="11429" b="20476"/>
        <a:stretch/>
      </xdr:blipFill>
      <xdr:spPr>
        <a:xfrm>
          <a:off x="2206626" y="9395942"/>
          <a:ext cx="2256727" cy="1351434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18</xdr:row>
      <xdr:rowOff>145142</xdr:rowOff>
    </xdr:from>
    <xdr:to>
      <xdr:col>6</xdr:col>
      <xdr:colOff>120651</xdr:colOff>
      <xdr:row>18</xdr:row>
      <xdr:rowOff>1626661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5DDFC93-7B51-497C-9D68-96422D160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5" t="18095" r="12500" b="21905"/>
        <a:stretch/>
      </xdr:blipFill>
      <xdr:spPr>
        <a:xfrm>
          <a:off x="5683251" y="9384392"/>
          <a:ext cx="2444750" cy="1487869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809626</xdr:colOff>
      <xdr:row>18</xdr:row>
      <xdr:rowOff>120531</xdr:rowOff>
    </xdr:from>
    <xdr:to>
      <xdr:col>8</xdr:col>
      <xdr:colOff>112090</xdr:colOff>
      <xdr:row>18</xdr:row>
      <xdr:rowOff>1381125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F4599A12-B4FD-4974-A95E-B7D33464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8" t="21905" r="14287" b="22381"/>
        <a:stretch/>
      </xdr:blipFill>
      <xdr:spPr>
        <a:xfrm>
          <a:off x="9620251" y="9185156"/>
          <a:ext cx="2159964" cy="1260594"/>
        </a:xfrm>
        <a:prstGeom prst="rect">
          <a:avLst/>
        </a:prstGeom>
      </xdr:spPr>
    </xdr:pic>
    <xdr:clientData/>
  </xdr:twoCellAnchor>
  <xdr:twoCellAnchor editAs="oneCell">
    <xdr:from>
      <xdr:col>9</xdr:col>
      <xdr:colOff>1174751</xdr:colOff>
      <xdr:row>18</xdr:row>
      <xdr:rowOff>77616</xdr:rowOff>
    </xdr:from>
    <xdr:to>
      <xdr:col>9</xdr:col>
      <xdr:colOff>2492375</xdr:colOff>
      <xdr:row>18</xdr:row>
      <xdr:rowOff>1570185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DADFAFA-B7CB-4BFE-BDF0-E738DF0B0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86" t="10953" r="24286" b="11427"/>
        <a:stretch/>
      </xdr:blipFill>
      <xdr:spPr>
        <a:xfrm>
          <a:off x="13652501" y="9142241"/>
          <a:ext cx="1317624" cy="1498919"/>
        </a:xfrm>
        <a:prstGeom prst="rect">
          <a:avLst/>
        </a:prstGeom>
      </xdr:spPr>
    </xdr:pic>
    <xdr:clientData/>
  </xdr:twoCellAnchor>
  <xdr:oneCellAnchor>
    <xdr:from>
      <xdr:col>11</xdr:col>
      <xdr:colOff>809625</xdr:colOff>
      <xdr:row>18</xdr:row>
      <xdr:rowOff>95250</xdr:rowOff>
    </xdr:from>
    <xdr:ext cx="2192354" cy="1374147"/>
    <xdr:pic>
      <xdr:nvPicPr>
        <xdr:cNvPr id="41" name="図 40">
          <a:extLst>
            <a:ext uri="{FF2B5EF4-FFF2-40B4-BE49-F238E27FC236}">
              <a16:creationId xmlns:a16="http://schemas.microsoft.com/office/drawing/2014/main" id="{0BCE9263-72BF-4378-88F2-87102AE28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6" t="18571" r="11072" b="17143"/>
        <a:stretch/>
      </xdr:blipFill>
      <xdr:spPr>
        <a:xfrm>
          <a:off x="16954500" y="9159875"/>
          <a:ext cx="2192354" cy="1374147"/>
        </a:xfrm>
        <a:prstGeom prst="rect">
          <a:avLst/>
        </a:prstGeom>
      </xdr:spPr>
    </xdr:pic>
    <xdr:clientData/>
  </xdr:oneCellAnchor>
  <xdr:twoCellAnchor editAs="oneCell">
    <xdr:from>
      <xdr:col>3</xdr:col>
      <xdr:colOff>116914</xdr:colOff>
      <xdr:row>8</xdr:row>
      <xdr:rowOff>377824</xdr:rowOff>
    </xdr:from>
    <xdr:to>
      <xdr:col>4</xdr:col>
      <xdr:colOff>451410</xdr:colOff>
      <xdr:row>10</xdr:row>
      <xdr:rowOff>1825105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178339-94DA-4400-9B9A-301879DF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7296" y="3089648"/>
          <a:ext cx="3191996" cy="233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zoomScale="55" zoomScaleNormal="60" zoomScaleSheetLayoutView="55" workbookViewId="0">
      <selection activeCell="L22" sqref="L22"/>
    </sheetView>
  </sheetViews>
  <sheetFormatPr defaultRowHeight="14" x14ac:dyDescent="0.2"/>
  <cols>
    <col min="1" max="1" width="6.83203125" customWidth="1"/>
    <col min="2" max="2" width="2" customWidth="1"/>
    <col min="3" max="3" width="10.58203125" customWidth="1"/>
    <col min="4" max="4" width="37.5" customWidth="1"/>
    <col min="5" max="5" width="10.58203125" customWidth="1"/>
    <col min="6" max="6" width="37.33203125" customWidth="1"/>
    <col min="7" max="7" width="10.58203125" customWidth="1"/>
    <col min="8" max="8" width="37.5" customWidth="1"/>
    <col min="9" max="9" width="10.58203125" customWidth="1"/>
    <col min="10" max="10" width="37.5" customWidth="1"/>
    <col min="11" max="11" width="10.58203125" customWidth="1"/>
    <col min="12" max="12" width="37.5" customWidth="1"/>
    <col min="13" max="13" width="10.58203125" customWidth="1"/>
    <col min="14" max="14" width="6" customWidth="1"/>
    <col min="15" max="15" width="8.58203125" customWidth="1"/>
    <col min="16" max="16" width="16.58203125" customWidth="1"/>
    <col min="17" max="17" width="8.58203125" customWidth="1"/>
    <col min="18" max="26" width="9" customWidth="1"/>
    <col min="27" max="27" width="9.08203125" customWidth="1"/>
  </cols>
  <sheetData>
    <row r="1" spans="2:27" ht="40" customHeight="1" x14ac:dyDescent="0.3">
      <c r="K1" s="14" ph="1"/>
    </row>
    <row r="3" spans="2:27" ht="60.75" customHeight="1" x14ac:dyDescent="1.65">
      <c r="B3" s="98" t="s" ph="1">
        <v>66</v>
      </c>
      <c r="C3" s="99" ph="1"/>
      <c r="D3" s="99" ph="1"/>
      <c r="E3" s="99" ph="1"/>
      <c r="F3" s="99" ph="1"/>
      <c r="G3" s="99" ph="1"/>
      <c r="H3" s="99" ph="1"/>
      <c r="I3" s="99" ph="1"/>
      <c r="J3" s="99" ph="1"/>
      <c r="K3" s="99" ph="1"/>
      <c r="L3" s="99" ph="1"/>
      <c r="M3" s="99" ph="1"/>
      <c r="N3" s="99" ph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 x14ac:dyDescent="1.05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 x14ac:dyDescent="0.95">
      <c r="B5" s="11" ph="1"/>
      <c r="C5" s="51" t="s" ph="1">
        <v>43</v>
      </c>
      <c r="E5" s="1"/>
      <c r="F5" s="1"/>
      <c r="G5" s="1"/>
      <c r="H5" s="1"/>
      <c r="I5" s="1"/>
      <c r="J5" s="1"/>
      <c r="K5" s="1"/>
      <c r="L5" s="1"/>
      <c r="M5" s="36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 x14ac:dyDescent="0.35">
      <c r="B6" s="11" ph="1"/>
      <c r="E6" s="1"/>
      <c r="F6" s="1"/>
      <c r="G6" s="1"/>
      <c r="H6" s="1"/>
      <c r="I6" s="1"/>
      <c r="J6" s="1"/>
      <c r="K6" s="1"/>
      <c r="L6" s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 x14ac:dyDescent="0.95">
      <c r="B7" s="11" ph="1"/>
      <c r="C7" s="68" t="s" ph="1">
        <v>39</v>
      </c>
      <c r="E7" s="1"/>
      <c r="F7" s="1"/>
      <c r="G7" s="1"/>
      <c r="H7" s="1"/>
      <c r="I7" s="1"/>
      <c r="J7" s="1"/>
      <c r="K7" s="1"/>
      <c r="L7" s="1"/>
      <c r="N7" s="67" t="s" ph="1">
        <v>56</v>
      </c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 x14ac:dyDescent="0.4">
      <c r="B8" s="11" ph="1"/>
      <c r="C8" s="34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 x14ac:dyDescent="0.25">
      <c r="C9" s="38"/>
      <c r="D9" s="80" t="s">
        <v>45</v>
      </c>
      <c r="E9" s="38"/>
      <c r="F9" s="38"/>
      <c r="G9" s="38"/>
      <c r="H9" s="38"/>
      <c r="I9" s="38"/>
      <c r="J9" s="38"/>
      <c r="K9" s="38"/>
      <c r="L9" s="38"/>
      <c r="M9" s="38"/>
    </row>
    <row r="10" spans="2:27" ht="30" customHeight="1" thickBot="1" x14ac:dyDescent="0.25">
      <c r="C10" s="39"/>
      <c r="D10" s="105" t="s">
        <v>59</v>
      </c>
      <c r="E10" s="106"/>
      <c r="F10" s="105" t="s">
        <v>58</v>
      </c>
      <c r="G10" s="106"/>
      <c r="H10" s="105" t="s">
        <v>57</v>
      </c>
      <c r="I10" s="106"/>
      <c r="J10" s="105" t="s">
        <v>60</v>
      </c>
      <c r="K10" s="106"/>
      <c r="L10" s="90" t="s">
        <v>23</v>
      </c>
      <c r="M10" s="107"/>
      <c r="N10" s="5"/>
      <c r="O10" s="5"/>
    </row>
    <row r="11" spans="2:27" ht="180" customHeight="1" thickBot="1" x14ac:dyDescent="0.6">
      <c r="C11" s="76" t="s">
        <v>25</v>
      </c>
      <c r="D11" s="88" t="s">
        <v>61</v>
      </c>
      <c r="E11" s="89"/>
      <c r="F11" s="88" t="s">
        <v>40</v>
      </c>
      <c r="G11" s="89"/>
      <c r="H11" s="103" t="s">
        <v>67</v>
      </c>
      <c r="I11" s="104"/>
      <c r="J11" s="103" t="s">
        <v>41</v>
      </c>
      <c r="K11" s="104"/>
      <c r="L11" s="88" t="s">
        <v>72</v>
      </c>
      <c r="M11" s="89"/>
    </row>
    <row r="12" spans="2:27" ht="40" customHeight="1" thickTop="1" x14ac:dyDescent="0.2">
      <c r="C12" s="101" t="s">
        <v>18</v>
      </c>
      <c r="D12" s="69" t="s">
        <v>62</v>
      </c>
      <c r="E12" s="40" t="s">
        <v>55</v>
      </c>
      <c r="F12" s="81" t="s">
        <v>47</v>
      </c>
      <c r="G12" s="87" t="s">
        <v>55</v>
      </c>
      <c r="H12" s="81" t="s">
        <v>68</v>
      </c>
      <c r="I12" s="40" t="s">
        <v>55</v>
      </c>
      <c r="J12" s="69" t="s">
        <v>46</v>
      </c>
      <c r="K12" s="40" t="s">
        <v>55</v>
      </c>
      <c r="L12" s="81" t="s">
        <v>73</v>
      </c>
      <c r="M12" s="40" t="s">
        <v>55</v>
      </c>
    </row>
    <row r="13" spans="2:27" ht="40" customHeight="1" x14ac:dyDescent="0.2">
      <c r="C13" s="101"/>
      <c r="D13" s="70" t="s">
        <v>63</v>
      </c>
      <c r="E13" s="41"/>
      <c r="F13" s="82" t="s">
        <v>48</v>
      </c>
      <c r="G13" s="41"/>
      <c r="H13" s="82" t="s">
        <v>69</v>
      </c>
      <c r="I13" s="41"/>
      <c r="J13" s="84" t="s">
        <v>50</v>
      </c>
      <c r="K13" s="42"/>
      <c r="L13" s="85" t="s">
        <v>74</v>
      </c>
      <c r="M13" s="42"/>
    </row>
    <row r="14" spans="2:27" ht="46" x14ac:dyDescent="0.2">
      <c r="C14" s="101" t="s">
        <v>19</v>
      </c>
      <c r="D14" s="73" t="s">
        <v>64</v>
      </c>
      <c r="E14" s="43"/>
      <c r="F14" s="72" t="s">
        <v>30</v>
      </c>
      <c r="G14" s="43"/>
      <c r="H14" s="71" t="s">
        <v>70</v>
      </c>
      <c r="I14" s="43"/>
      <c r="J14" s="75" t="s">
        <v>31</v>
      </c>
      <c r="K14" s="44"/>
      <c r="L14" s="86" t="s">
        <v>75</v>
      </c>
      <c r="M14" s="44"/>
    </row>
    <row r="15" spans="2:27" ht="46.5" thickBot="1" x14ac:dyDescent="0.25">
      <c r="C15" s="102"/>
      <c r="D15" s="74" t="s">
        <v>65</v>
      </c>
      <c r="E15" s="45"/>
      <c r="F15" s="83" t="s">
        <v>49</v>
      </c>
      <c r="G15" s="45"/>
      <c r="H15" s="74" t="s">
        <v>71</v>
      </c>
      <c r="I15" s="45"/>
      <c r="J15" s="74" t="s">
        <v>32</v>
      </c>
      <c r="K15" s="45"/>
      <c r="L15" s="78" t="s">
        <v>76</v>
      </c>
      <c r="M15" s="45"/>
    </row>
    <row r="16" spans="2:27" ht="40" customHeight="1" thickBot="1" x14ac:dyDescent="0.25">
      <c r="C16" s="46"/>
      <c r="D16" s="77" t="s">
        <v>34</v>
      </c>
      <c r="E16" s="47" t="str">
        <f>IF('（削除不可！）計算データ資料'!L6=0,"",'（削除不可！）計算データ資料'!L6&amp;"g")</f>
        <v/>
      </c>
      <c r="F16" s="77" t="s">
        <v>33</v>
      </c>
      <c r="G16" s="48" t="str">
        <f>IF('（削除不可！）計算データ資料'!L9=0,"",'（削除不可！）計算データ資料'!L9&amp;"g")</f>
        <v/>
      </c>
      <c r="H16" s="77" t="s">
        <v>33</v>
      </c>
      <c r="I16" s="49" t="str">
        <f>IF('（削除不可！）計算データ資料'!L8=0,"",'（削除不可！）計算データ資料'!L8&amp;"g")</f>
        <v/>
      </c>
      <c r="J16" s="77" t="s">
        <v>34</v>
      </c>
      <c r="K16" s="47" t="str">
        <f>IF('（削除不可！）計算データ資料'!L11=0,"",'（削除不可！）計算データ資料'!L11&amp;"g")</f>
        <v/>
      </c>
      <c r="L16" s="77" t="s">
        <v>33</v>
      </c>
      <c r="M16" s="49" t="str">
        <f>IF('（削除不可！）計算データ資料'!L12=0,"",'（削除不可！）計算データ資料'!L12&amp;"g")</f>
        <v/>
      </c>
    </row>
    <row r="17" spans="3:17" ht="20.149999999999999" customHeight="1" thickBot="1" x14ac:dyDescent="0.25">
      <c r="C17" s="3"/>
      <c r="E17" s="4"/>
      <c r="G17" s="4"/>
    </row>
    <row r="18" spans="3:17" ht="30" customHeight="1" thickBot="1" x14ac:dyDescent="0.25">
      <c r="C18" s="6"/>
      <c r="D18" s="90" t="s">
        <v>22</v>
      </c>
      <c r="E18" s="91"/>
      <c r="F18" s="93" t="s">
        <v>21</v>
      </c>
      <c r="G18" s="94"/>
      <c r="H18" s="95" t="s">
        <v>26</v>
      </c>
      <c r="I18" s="96"/>
      <c r="J18" s="95" t="s">
        <v>27</v>
      </c>
      <c r="K18" s="96"/>
      <c r="L18" s="95" t="s">
        <v>28</v>
      </c>
      <c r="M18" s="96"/>
    </row>
    <row r="19" spans="3:17" ht="180" customHeight="1" thickBot="1" x14ac:dyDescent="0.6">
      <c r="C19" s="76" t="s">
        <v>25</v>
      </c>
      <c r="D19" s="88" t="s">
        <v>77</v>
      </c>
      <c r="E19" s="92"/>
      <c r="F19" s="97" t="s">
        <v>80</v>
      </c>
      <c r="G19" s="92"/>
      <c r="H19" s="97" t="s">
        <v>42</v>
      </c>
      <c r="I19" s="92"/>
      <c r="J19" s="114" t="s">
        <v>44</v>
      </c>
      <c r="K19" s="115"/>
      <c r="L19" s="116" t="s">
        <v>83</v>
      </c>
      <c r="M19" s="117"/>
    </row>
    <row r="20" spans="3:17" ht="40" customHeight="1" thickTop="1" x14ac:dyDescent="0.2">
      <c r="C20" s="101" t="s">
        <v>18</v>
      </c>
      <c r="D20" s="81" t="s">
        <v>78</v>
      </c>
      <c r="E20" s="40" t="s">
        <v>55</v>
      </c>
      <c r="F20" s="69" t="s">
        <v>89</v>
      </c>
      <c r="G20" s="40" t="s">
        <v>55</v>
      </c>
      <c r="H20" s="81" t="s">
        <v>51</v>
      </c>
      <c r="I20" s="40" t="s">
        <v>55</v>
      </c>
      <c r="J20" s="81" t="s">
        <v>53</v>
      </c>
      <c r="K20" s="40" t="s">
        <v>55</v>
      </c>
      <c r="L20" s="81" t="s">
        <v>84</v>
      </c>
      <c r="M20" s="53" t="s">
        <v>55</v>
      </c>
      <c r="N20" s="110" ph="1"/>
    </row>
    <row r="21" spans="3:17" ht="40" customHeight="1" thickBot="1" x14ac:dyDescent="0.25">
      <c r="C21" s="101"/>
      <c r="D21" s="85" t="s">
        <v>79</v>
      </c>
      <c r="E21" s="54"/>
      <c r="F21" s="84" t="s">
        <v>90</v>
      </c>
      <c r="G21" s="42"/>
      <c r="H21" s="85" t="s">
        <v>52</v>
      </c>
      <c r="I21" s="42"/>
      <c r="J21" s="85" t="s">
        <v>54</v>
      </c>
      <c r="K21" s="42"/>
      <c r="L21" s="85" t="s">
        <v>85</v>
      </c>
      <c r="M21" s="55"/>
      <c r="N21" s="110" ph="1"/>
    </row>
    <row r="22" spans="3:17" ht="46.5" thickTop="1" x14ac:dyDescent="0.2">
      <c r="C22" s="101" t="s">
        <v>19</v>
      </c>
      <c r="D22" s="111" t="s">
        <v>29</v>
      </c>
      <c r="E22" s="112"/>
      <c r="F22" s="71" t="s">
        <v>81</v>
      </c>
      <c r="G22" s="43"/>
      <c r="H22" s="72" t="s">
        <v>36</v>
      </c>
      <c r="I22" s="43"/>
      <c r="J22" s="72" t="s">
        <v>38</v>
      </c>
      <c r="K22" s="43"/>
      <c r="L22" s="72" t="s">
        <v>86</v>
      </c>
      <c r="M22" s="56"/>
      <c r="N22" s="110" ph="1"/>
    </row>
    <row r="23" spans="3:17" ht="46.5" thickBot="1" x14ac:dyDescent="0.25">
      <c r="C23" s="102"/>
      <c r="D23" s="113"/>
      <c r="E23" s="112"/>
      <c r="F23" s="74" t="s">
        <v>82</v>
      </c>
      <c r="G23" s="45"/>
      <c r="H23" s="78" t="s">
        <v>35</v>
      </c>
      <c r="I23" s="45"/>
      <c r="J23" s="78" t="s">
        <v>37</v>
      </c>
      <c r="K23" s="45"/>
      <c r="L23" s="78" t="s">
        <v>87</v>
      </c>
      <c r="M23" s="57"/>
      <c r="N23" s="110" ph="1"/>
    </row>
    <row r="24" spans="3:17" ht="40" customHeight="1" thickTop="1" thickBot="1" x14ac:dyDescent="0.25">
      <c r="C24" s="46"/>
      <c r="D24" s="77" t="s">
        <v>34</v>
      </c>
      <c r="E24" s="58" t="str">
        <f>IF('（削除不可！）計算データ資料'!L13=0,"",'（削除不可！）計算データ資料'!L13&amp;"g")</f>
        <v/>
      </c>
      <c r="F24" s="77" t="s">
        <v>33</v>
      </c>
      <c r="G24" s="47" t="str">
        <f>IF('（削除不可！）計算データ資料'!L21=0,"",'（削除不可！）計算データ資料'!L21&amp;"g")</f>
        <v/>
      </c>
      <c r="H24" s="77" t="s">
        <v>33</v>
      </c>
      <c r="I24" s="49" t="str">
        <f>IF('（削除不可！）計算データ資料'!L23=0,"",'（削除不可！）計算データ資料'!L23&amp;"g")</f>
        <v/>
      </c>
      <c r="J24" s="77" t="s">
        <v>33</v>
      </c>
      <c r="K24" s="48" t="str">
        <f>IF('（削除不可！）計算データ資料'!L24=0,"",'（削除不可！）計算データ資料'!L24&amp;"g")</f>
        <v/>
      </c>
      <c r="L24" s="77" t="s">
        <v>33</v>
      </c>
      <c r="M24" s="59" t="str">
        <f>IF('（削除不可！）計算データ資料'!L25=0,"",'（削除不可！）計算データ資料'!L25&amp;"g")</f>
        <v/>
      </c>
    </row>
    <row r="25" spans="3:17" ht="15" customHeight="1" x14ac:dyDescent="0.4">
      <c r="C25" s="46" ph="1"/>
      <c r="D25" s="60" ph="1"/>
      <c r="E25" s="61"/>
      <c r="F25" s="60" ph="1"/>
      <c r="G25" s="62"/>
      <c r="H25" s="60" ph="1"/>
      <c r="I25" s="62"/>
      <c r="J25" s="60" ph="1"/>
      <c r="K25" s="62"/>
      <c r="L25" s="60" ph="1"/>
      <c r="M25" s="62"/>
    </row>
    <row r="26" spans="3:17" ht="5.25" customHeight="1" thickBot="1" x14ac:dyDescent="0.25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3:17" ht="45" customHeight="1" thickTop="1" thickBot="1" x14ac:dyDescent="0.65">
      <c r="C27" s="50" t="s" ph="1">
        <v>20</v>
      </c>
      <c r="D27" s="63" ph="1"/>
      <c r="E27" s="64"/>
      <c r="F27" s="38"/>
      <c r="G27" s="38"/>
      <c r="H27" s="38"/>
      <c r="I27" s="65" ph="1"/>
      <c r="J27" s="38"/>
      <c r="K27" s="66" t="s" ph="1">
        <v>24</v>
      </c>
      <c r="L27" s="108" t="str">
        <f>IF('（削除不可！）計算データ資料'!L26=0,"",'（削除不可！）計算データ資料'!L26&amp;"g")</f>
        <v/>
      </c>
      <c r="M27" s="109"/>
      <c r="N27" s="52" t="s">
        <v>13</v>
      </c>
    </row>
    <row r="28" spans="3:17" ht="34" x14ac:dyDescent="0.55000000000000004">
      <c r="I28" s="26"/>
      <c r="J28" s="26"/>
      <c r="K28" s="26"/>
      <c r="L28" s="26"/>
      <c r="M28" s="79" t="s" ph="1">
        <v>88</v>
      </c>
    </row>
    <row r="29" spans="3:17" ht="20.149999999999999" customHeight="1" x14ac:dyDescent="0.2">
      <c r="I29" s="26"/>
      <c r="J29" s="26"/>
      <c r="K29" s="26"/>
      <c r="L29" s="26"/>
      <c r="M29" s="26"/>
    </row>
    <row r="30" spans="3:17" ht="20.149999999999999" customHeight="1" x14ac:dyDescent="0.2">
      <c r="I30" s="26"/>
      <c r="J30" s="26"/>
      <c r="K30" s="26"/>
    </row>
    <row r="32" spans="3:17" ht="19" x14ac:dyDescent="0.2">
      <c r="P32" s="100"/>
      <c r="Q32" s="100"/>
    </row>
    <row r="34" spans="2:12" ht="40" customHeight="1" x14ac:dyDescent="0.35">
      <c r="C34" s="12" ph="1"/>
      <c r="K34" s="31"/>
      <c r="L34" s="13" ph="1"/>
    </row>
    <row r="35" spans="2:12" ht="29.5" x14ac:dyDescent="0.3">
      <c r="C35" s="15" ph="1"/>
    </row>
    <row r="36" spans="2:12" ht="40" customHeight="1" x14ac:dyDescent="0.2"/>
    <row r="37" spans="2:12" ht="40" customHeight="1" x14ac:dyDescent="0.2"/>
    <row r="38" spans="2:12" ht="20.149999999999999" customHeight="1" x14ac:dyDescent="0.3">
      <c r="B38" s="15" ph="1"/>
    </row>
    <row r="39" spans="2:12" ht="40" customHeight="1" x14ac:dyDescent="0.3">
      <c r="B39" s="13" ph="1"/>
    </row>
    <row r="40" spans="2:12" ht="20.149999999999999" customHeight="1" x14ac:dyDescent="0.3">
      <c r="B40" s="13" ph="1"/>
    </row>
    <row r="41" spans="2:12" s="13" customFormat="1" ht="40" customHeight="1" ph="1" x14ac:dyDescent="0.3">
      <c r="B41" s="13"/>
      <c r="C41" s="13"/>
      <c r="F41" s="13"/>
      <c r="G41" s="14" ph="1"/>
      <c r="H41" s="14" ph="1"/>
      <c r="I41" s="14"/>
      <c r="J41" s="32" ph="1"/>
      <c r="K41" s="33" ph="1"/>
    </row>
    <row r="42" spans="2:12" ht="40" customHeight="1" x14ac:dyDescent="0.3">
      <c r="D42" s="13" ph="1"/>
      <c r="H42" s="14"/>
      <c r="I42" s="14"/>
      <c r="J42" s="32" ph="1"/>
      <c r="K42" s="33"/>
      <c r="L42" s="13" ph="1"/>
    </row>
    <row r="43" spans="2:12" ht="40" customHeight="1" x14ac:dyDescent="0.3">
      <c r="D43" s="13" ph="1"/>
      <c r="H43" s="14"/>
      <c r="I43" s="14"/>
      <c r="J43" s="32" ph="1"/>
      <c r="K43" s="14" ph="1"/>
      <c r="L43" s="13" ph="1"/>
    </row>
    <row r="44" spans="2:12" ht="40" customHeight="1" x14ac:dyDescent="0.3">
      <c r="B44" s="14" ph="1"/>
    </row>
    <row r="45" spans="2:12" ht="40" customHeight="1" x14ac:dyDescent="0.2"/>
    <row r="46" spans="2:12" ht="40" customHeight="1" x14ac:dyDescent="0.2"/>
    <row r="47" spans="2:12" ht="40" customHeight="1" x14ac:dyDescent="0.2"/>
    <row r="48" spans="2:12" ht="40" customHeight="1" x14ac:dyDescent="0.2"/>
    <row r="49" spans="2:12" ht="40" customHeight="1" x14ac:dyDescent="0.2"/>
    <row r="50" spans="2:12" ht="40" customHeight="1" x14ac:dyDescent="0.2"/>
    <row r="51" spans="2:12" ht="40" customHeight="1" x14ac:dyDescent="0.2"/>
    <row r="52" spans="2:12" customFormat="1" ht="22.5" ph="1" x14ac:dyDescent="0.2">
      <c r="B52"/>
      <c r="C52"/>
      <c r="F52"/>
      <c r="I52"/>
    </row>
    <row r="53" spans="2:12" ht="22.5" x14ac:dyDescent="0.2">
      <c r="D53" ph="1"/>
      <c r="J53" ph="1"/>
      <c r="L53" ph="1"/>
    </row>
    <row r="54" spans="2:12" ht="22.5" x14ac:dyDescent="0.2">
      <c r="D54" ph="1"/>
      <c r="J54" ph="1"/>
      <c r="K54" ph="1"/>
      <c r="L54" ph="1"/>
    </row>
    <row r="55" spans="2:12" ht="22.5" x14ac:dyDescent="0.2">
      <c r="B55" ph="1"/>
    </row>
    <row r="56" spans="2:12" ht="22.5" x14ac:dyDescent="0.2">
      <c r="B56" ph="1"/>
    </row>
    <row r="57" spans="2:12" ht="22.5" x14ac:dyDescent="0.2">
      <c r="B57" ph="1"/>
    </row>
    <row r="58" spans="2:12" customFormat="1" ht="22.5" ph="1" x14ac:dyDescent="0.2">
      <c r="B58"/>
      <c r="C58"/>
      <c r="F58"/>
      <c r="I58"/>
    </row>
    <row r="59" spans="2:12" ht="22.5" x14ac:dyDescent="0.2">
      <c r="D59" ph="1"/>
      <c r="J59" ph="1"/>
      <c r="L59" ph="1"/>
    </row>
    <row r="60" spans="2:12" ht="22.5" x14ac:dyDescent="0.2">
      <c r="D60" ph="1"/>
      <c r="J60" ph="1"/>
      <c r="K60" ph="1"/>
      <c r="L60" ph="1"/>
    </row>
    <row r="61" spans="2:12" ht="22.5" x14ac:dyDescent="0.2">
      <c r="B61" ph="1"/>
    </row>
    <row r="69" spans="2:12" customFormat="1" ht="22.5" ph="1" x14ac:dyDescent="0.2">
      <c r="B69"/>
      <c r="C69"/>
      <c r="F69"/>
      <c r="I69"/>
    </row>
    <row r="70" spans="2:12" ht="22.5" x14ac:dyDescent="0.2">
      <c r="D70" ph="1"/>
      <c r="J70" ph="1"/>
      <c r="L70" ph="1"/>
    </row>
    <row r="71" spans="2:12" ht="22.5" x14ac:dyDescent="0.2">
      <c r="D71" ph="1"/>
      <c r="J71" ph="1"/>
      <c r="K71" ph="1"/>
      <c r="L71" ph="1"/>
    </row>
    <row r="72" spans="2:12" ht="22.5" x14ac:dyDescent="0.2">
      <c r="B72" ph="1"/>
    </row>
  </sheetData>
  <mergeCells count="29">
    <mergeCell ref="N20:N23"/>
    <mergeCell ref="D22:E23"/>
    <mergeCell ref="F19:G19"/>
    <mergeCell ref="J18:K18"/>
    <mergeCell ref="L18:M18"/>
    <mergeCell ref="J19:K19"/>
    <mergeCell ref="L19:M19"/>
    <mergeCell ref="B3:N3"/>
    <mergeCell ref="P32:Q32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L27:M27"/>
    <mergeCell ref="C20:C21"/>
    <mergeCell ref="C22:C23"/>
    <mergeCell ref="D11:E11"/>
    <mergeCell ref="D18:E18"/>
    <mergeCell ref="D19:E19"/>
    <mergeCell ref="F18:G18"/>
    <mergeCell ref="H18:I18"/>
    <mergeCell ref="H19:I19"/>
  </mergeCells>
  <phoneticPr fontId="23" type="Hiragana" alignment="distributed"/>
  <dataValidations count="2">
    <dataValidation type="list" allowBlank="1" showInputMessage="1" showErrorMessage="1" sqref="E14:E15 K14:K15 I22:I23 M22:M23 M14:M15 I14:I15 G14:G15 K22:K23 G22:G23" xr:uid="{8C22336C-E52D-41BB-92FD-4E928C983B13}">
      <formula1>"-,1,2,3,4,5"</formula1>
    </dataValidation>
    <dataValidation type="list" showInputMessage="1" showErrorMessage="1" sqref="E12:E13 I20:I21 K20:K21 I12:I13 G12:G13 K12:K13 E20:E21 M12:M13 G20:G21 M20:M21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37"/>
  <sheetViews>
    <sheetView zoomScaleNormal="100" workbookViewId="0">
      <selection activeCell="N11" sqref="N11"/>
    </sheetView>
  </sheetViews>
  <sheetFormatPr defaultRowHeight="14" x14ac:dyDescent="0.2"/>
  <cols>
    <col min="2" max="3" width="9" style="16"/>
    <col min="7" max="7" width="11.75" customWidth="1"/>
    <col min="9" max="9" width="13" customWidth="1"/>
    <col min="10" max="10" width="14.5" customWidth="1"/>
    <col min="11" max="11" width="14.58203125" customWidth="1"/>
  </cols>
  <sheetData>
    <row r="2" spans="1:12" ht="14.5" thickBot="1" x14ac:dyDescent="0.25"/>
    <row r="3" spans="1:12" ht="19.5" thickBot="1" x14ac:dyDescent="0.25">
      <c r="B3" s="24"/>
      <c r="C3" s="25" t="s">
        <v>17</v>
      </c>
      <c r="D3" s="23"/>
      <c r="E3" s="18"/>
      <c r="F3" s="118"/>
      <c r="G3" s="118"/>
      <c r="H3" s="18"/>
      <c r="I3" s="18"/>
      <c r="J3" s="18"/>
      <c r="K3" s="18"/>
      <c r="L3" s="19"/>
    </row>
    <row r="4" spans="1:12" x14ac:dyDescent="0.2">
      <c r="B4" s="20"/>
      <c r="L4" s="8"/>
    </row>
    <row r="5" spans="1:12" x14ac:dyDescent="0.2">
      <c r="B5" s="20" t="s">
        <v>0</v>
      </c>
      <c r="C5" s="16" t="s">
        <v>1</v>
      </c>
      <c r="D5" t="s">
        <v>2</v>
      </c>
      <c r="E5" t="s">
        <v>3</v>
      </c>
      <c r="F5" t="s">
        <v>8</v>
      </c>
      <c r="G5" t="s">
        <v>9</v>
      </c>
      <c r="H5" t="s">
        <v>4</v>
      </c>
      <c r="I5" t="s">
        <v>5</v>
      </c>
      <c r="J5" t="s">
        <v>6</v>
      </c>
      <c r="K5" t="s">
        <v>7</v>
      </c>
      <c r="L5" s="8" t="s">
        <v>15</v>
      </c>
    </row>
    <row r="6" spans="1:12" x14ac:dyDescent="0.2">
      <c r="A6" s="4"/>
      <c r="B6" s="20">
        <v>1</v>
      </c>
      <c r="C6" s="16">
        <v>144</v>
      </c>
      <c r="D6">
        <f>COUNTIF('（英語）小学校１～３年生用 '!E12,"✔")</f>
        <v>0</v>
      </c>
      <c r="E6">
        <f>C6*D6</f>
        <v>0</v>
      </c>
      <c r="F6">
        <f>COUNTIF('（英語）小学校１～３年生用 '!E13,"✔")</f>
        <v>0</v>
      </c>
      <c r="G6">
        <f>C6*F6*7</f>
        <v>0</v>
      </c>
      <c r="H6" t="e">
        <f>VLOOKUP('（英語）小学校１～３年生用 '!E14,$B$31:$C$37,2,FALSE)</f>
        <v>#N/A</v>
      </c>
      <c r="I6">
        <f>IF('（英語）小学校１～３年生用 '!E14="",0,C6*H6)</f>
        <v>0</v>
      </c>
      <c r="J6" t="e">
        <f>VLOOKUP('（英語）小学校１～３年生用 '!E15,$B$31:$C$37,2,FALSE)</f>
        <v>#N/A</v>
      </c>
      <c r="K6">
        <f>IF('（英語）小学校１～３年生用 '!E15="",0,C6*J6*7)</f>
        <v>0</v>
      </c>
      <c r="L6" s="8">
        <f>E6+G6+I6+K6</f>
        <v>0</v>
      </c>
    </row>
    <row r="7" spans="1:12" x14ac:dyDescent="0.2">
      <c r="A7" s="4" t="s">
        <v>14</v>
      </c>
      <c r="B7" s="20"/>
      <c r="C7" s="16">
        <v>280</v>
      </c>
      <c r="D7" s="35"/>
      <c r="E7" s="35"/>
      <c r="F7" s="35"/>
      <c r="G7" s="35"/>
      <c r="H7" s="35"/>
      <c r="I7" s="35"/>
      <c r="J7" s="35"/>
      <c r="K7" s="35"/>
      <c r="L7" s="37"/>
    </row>
    <row r="8" spans="1:12" x14ac:dyDescent="0.2">
      <c r="A8" s="4"/>
      <c r="B8" s="20">
        <v>3</v>
      </c>
      <c r="C8" s="16">
        <v>36</v>
      </c>
      <c r="D8">
        <f>COUNTIF('（英語）小学校１～３年生用 '!I12,"✔")</f>
        <v>0</v>
      </c>
      <c r="E8">
        <f t="shared" ref="E8:E25" si="0">C8*D8</f>
        <v>0</v>
      </c>
      <c r="F8">
        <f>COUNTIF('（英語）小学校１～３年生用 '!I13,"✔")</f>
        <v>0</v>
      </c>
      <c r="G8">
        <f t="shared" ref="G8:G25" si="1">C8*F8*7</f>
        <v>0</v>
      </c>
      <c r="H8" t="e">
        <f>VLOOKUP('（英語）小学校１～３年生用 '!I14,$B$31:$C$37,2,FALSE)</f>
        <v>#N/A</v>
      </c>
      <c r="I8">
        <f>IF('（英語）小学校１～３年生用 '!I14="",0,C8*H8)</f>
        <v>0</v>
      </c>
      <c r="J8" t="e">
        <f>VLOOKUP('（英語）小学校１～３年生用 '!I15,$B$31:$C$37,2,FALSE)</f>
        <v>#N/A</v>
      </c>
      <c r="K8">
        <f>IF('（英語）小学校１～３年生用 '!I15="",0,C8*J8*7)</f>
        <v>0</v>
      </c>
      <c r="L8" s="8">
        <f t="shared" ref="L8:L25" si="2">E8+G8+I8+K8</f>
        <v>0</v>
      </c>
    </row>
    <row r="9" spans="1:12" x14ac:dyDescent="0.2">
      <c r="A9" s="4"/>
      <c r="B9" s="20">
        <v>2</v>
      </c>
      <c r="C9" s="16">
        <v>70</v>
      </c>
      <c r="D9">
        <f>COUNTIF('（英語）小学校１～３年生用 '!G12,"✔")</f>
        <v>0</v>
      </c>
      <c r="E9">
        <f t="shared" si="0"/>
        <v>0</v>
      </c>
      <c r="F9">
        <f>COUNTIF('（英語）小学校１～３年生用 '!G13,"✔")</f>
        <v>0</v>
      </c>
      <c r="G9">
        <f t="shared" si="1"/>
        <v>0</v>
      </c>
      <c r="H9" t="e">
        <f>VLOOKUP('（英語）小学校１～３年生用 '!G14,$B$31:$C$37,2,FALSE)</f>
        <v>#N/A</v>
      </c>
      <c r="I9">
        <f>IF('（英語）小学校１～３年生用 '!G14="",0,C9*H9)</f>
        <v>0</v>
      </c>
      <c r="J9" t="e">
        <f>VLOOKUP('（英語）小学校１～３年生用 '!G15,$B$31:$C$37,2,FALSE)</f>
        <v>#N/A</v>
      </c>
      <c r="K9">
        <f>IF('（英語）小学校１～３年生用 '!G15="",0,C9*J9*7)</f>
        <v>0</v>
      </c>
      <c r="L9" s="8">
        <f t="shared" si="2"/>
        <v>0</v>
      </c>
    </row>
    <row r="10" spans="1:12" x14ac:dyDescent="0.2">
      <c r="A10" s="4" t="s">
        <v>14</v>
      </c>
      <c r="B10" s="20"/>
      <c r="C10" s="16">
        <v>791</v>
      </c>
      <c r="D10" s="35"/>
      <c r="E10" s="35"/>
      <c r="F10" s="35"/>
      <c r="G10" s="35"/>
      <c r="H10" s="35"/>
      <c r="I10" s="35"/>
      <c r="J10" s="35"/>
      <c r="K10" s="35"/>
      <c r="L10" s="37"/>
    </row>
    <row r="11" spans="1:12" x14ac:dyDescent="0.2">
      <c r="A11" s="4"/>
      <c r="B11" s="20">
        <v>4</v>
      </c>
      <c r="C11" s="16">
        <v>19</v>
      </c>
      <c r="D11">
        <f>COUNTIF('（英語）小学校１～３年生用 '!K12,"✔")</f>
        <v>0</v>
      </c>
      <c r="E11">
        <f t="shared" si="0"/>
        <v>0</v>
      </c>
      <c r="F11">
        <f>COUNTIF('（英語）小学校１～３年生用 '!K13,"✔")</f>
        <v>0</v>
      </c>
      <c r="G11">
        <f t="shared" si="1"/>
        <v>0</v>
      </c>
      <c r="H11" t="e">
        <f>VLOOKUP('（英語）小学校１～３年生用 '!K14,$B$31:$C$37,2,FALSE)</f>
        <v>#N/A</v>
      </c>
      <c r="I11">
        <f>IF('（英語）小学校１～３年生用 '!K14="",0,C11*H11)</f>
        <v>0</v>
      </c>
      <c r="J11" t="e">
        <f>VLOOKUP('（英語）小学校１～３年生用 '!K15,$B$31:$C$37,2,FALSE)</f>
        <v>#N/A</v>
      </c>
      <c r="K11">
        <f>IF('（英語）小学校１～３年生用 '!K15="",0,C11*J11*7)</f>
        <v>0</v>
      </c>
      <c r="L11" s="8">
        <f t="shared" si="2"/>
        <v>0</v>
      </c>
    </row>
    <row r="12" spans="1:12" x14ac:dyDescent="0.2">
      <c r="A12" s="4"/>
      <c r="B12" s="20">
        <v>5</v>
      </c>
      <c r="C12" s="16">
        <v>103</v>
      </c>
      <c r="D12">
        <f>COUNTIF('（英語）小学校１～３年生用 '!M12,"✔")</f>
        <v>0</v>
      </c>
      <c r="E12">
        <f t="shared" si="0"/>
        <v>0</v>
      </c>
      <c r="F12">
        <f>COUNTIF('（英語）小学校１～３年生用 '!M13,"✔")</f>
        <v>0</v>
      </c>
      <c r="G12">
        <f t="shared" si="1"/>
        <v>0</v>
      </c>
      <c r="H12" t="e">
        <f>VLOOKUP('（英語）小学校１～３年生用 '!M14,$B$31:$C$37,2,FALSE)</f>
        <v>#N/A</v>
      </c>
      <c r="I12">
        <f>IF('（英語）小学校１～３年生用 '!M14="",0,C12*H12)</f>
        <v>0</v>
      </c>
      <c r="J12" t="e">
        <f>VLOOKUP('（英語）小学校１～３年生用 '!M15,$B$31:$C$37,2,FALSE)</f>
        <v>#N/A</v>
      </c>
      <c r="K12">
        <f>IF('（英語）小学校１～３年生用 '!M15="",0,C12*J12*7)</f>
        <v>0</v>
      </c>
      <c r="L12" s="8">
        <f t="shared" si="2"/>
        <v>0</v>
      </c>
    </row>
    <row r="13" spans="1:12" x14ac:dyDescent="0.2">
      <c r="A13" s="4" t="s">
        <v>11</v>
      </c>
      <c r="B13" s="20">
        <v>6</v>
      </c>
      <c r="C13" s="16">
        <v>292</v>
      </c>
      <c r="D13">
        <f>COUNTIF('（英語）小学校１～３年生用 '!E20,"✔")</f>
        <v>0</v>
      </c>
      <c r="E13">
        <f t="shared" si="0"/>
        <v>0</v>
      </c>
      <c r="F13">
        <f>COUNTIF('（英語）小学校１～３年生用 '!E21,"✔")</f>
        <v>0</v>
      </c>
      <c r="G13">
        <f t="shared" si="1"/>
        <v>0</v>
      </c>
      <c r="H13" s="35">
        <v>0</v>
      </c>
      <c r="I13" s="35">
        <f t="shared" ref="I13" si="3">C13*H13</f>
        <v>0</v>
      </c>
      <c r="J13" s="35">
        <v>0</v>
      </c>
      <c r="K13" s="35">
        <v>0</v>
      </c>
      <c r="L13" s="8">
        <f t="shared" si="2"/>
        <v>0</v>
      </c>
    </row>
    <row r="14" spans="1:12" x14ac:dyDescent="0.2">
      <c r="A14" s="4" t="s">
        <v>14</v>
      </c>
      <c r="B14" s="20"/>
      <c r="C14" s="16">
        <v>231</v>
      </c>
      <c r="D14" s="35"/>
      <c r="E14" s="35"/>
      <c r="F14" s="35"/>
      <c r="G14" s="35"/>
      <c r="H14" s="35"/>
      <c r="I14" s="35"/>
      <c r="J14" s="35"/>
      <c r="K14" s="35"/>
      <c r="L14" s="37"/>
    </row>
    <row r="15" spans="1:12" x14ac:dyDescent="0.2">
      <c r="A15" s="4"/>
      <c r="B15" s="20"/>
      <c r="C15" s="16">
        <v>53</v>
      </c>
      <c r="D15" s="35"/>
      <c r="E15" s="35"/>
      <c r="F15" s="35"/>
      <c r="G15" s="35"/>
      <c r="H15" s="35"/>
      <c r="I15" s="35"/>
      <c r="J15" s="35"/>
      <c r="K15" s="35"/>
      <c r="L15" s="37"/>
    </row>
    <row r="16" spans="1:12" x14ac:dyDescent="0.2">
      <c r="A16" s="4"/>
      <c r="B16" s="20"/>
      <c r="C16" s="16">
        <v>135</v>
      </c>
      <c r="D16" s="35"/>
      <c r="E16" s="35"/>
      <c r="F16" s="35"/>
      <c r="G16" s="35"/>
      <c r="H16" s="35"/>
      <c r="I16" s="35"/>
      <c r="J16" s="35"/>
      <c r="K16" s="35"/>
      <c r="L16" s="37"/>
    </row>
    <row r="17" spans="1:12" x14ac:dyDescent="0.2">
      <c r="A17" s="4"/>
      <c r="B17" s="20"/>
      <c r="C17" s="16">
        <v>55</v>
      </c>
      <c r="D17" s="35"/>
      <c r="E17" s="35"/>
      <c r="F17" s="35"/>
      <c r="G17" s="35"/>
      <c r="H17" s="35"/>
      <c r="I17" s="35"/>
      <c r="J17" s="35"/>
      <c r="K17" s="35"/>
      <c r="L17" s="37"/>
    </row>
    <row r="18" spans="1:12" x14ac:dyDescent="0.2">
      <c r="A18" s="4" t="s">
        <v>14</v>
      </c>
      <c r="B18" s="20"/>
      <c r="C18" s="16">
        <v>539</v>
      </c>
      <c r="D18" s="35"/>
      <c r="E18" s="35"/>
      <c r="F18" s="35"/>
      <c r="G18" s="35"/>
      <c r="H18" s="35"/>
      <c r="I18" s="35"/>
      <c r="J18" s="35"/>
      <c r="K18" s="35"/>
      <c r="L18" s="37"/>
    </row>
    <row r="19" spans="1:12" x14ac:dyDescent="0.2">
      <c r="A19" s="4"/>
      <c r="B19" s="20"/>
      <c r="C19" s="16">
        <v>19</v>
      </c>
      <c r="D19" s="35"/>
      <c r="E19" s="35"/>
      <c r="F19" s="35"/>
      <c r="G19" s="35"/>
      <c r="H19" s="35"/>
      <c r="I19" s="35"/>
      <c r="J19" s="35"/>
      <c r="K19" s="35"/>
      <c r="L19" s="37"/>
    </row>
    <row r="20" spans="1:12" x14ac:dyDescent="0.2">
      <c r="A20" s="4"/>
      <c r="B20" s="20"/>
      <c r="C20" s="16">
        <v>12</v>
      </c>
      <c r="D20" s="35"/>
      <c r="E20" s="35"/>
      <c r="F20" s="35"/>
      <c r="G20" s="35"/>
      <c r="H20" s="35"/>
      <c r="I20" s="35"/>
      <c r="J20" s="35"/>
      <c r="K20" s="35"/>
      <c r="L20" s="37"/>
    </row>
    <row r="21" spans="1:12" x14ac:dyDescent="0.2">
      <c r="A21" s="4"/>
      <c r="B21" s="20">
        <v>7</v>
      </c>
      <c r="C21" s="16">
        <v>18</v>
      </c>
      <c r="D21">
        <f>COUNTIF('（英語）小学校１～３年生用 '!G20,"✔")</f>
        <v>0</v>
      </c>
      <c r="E21">
        <f t="shared" si="0"/>
        <v>0</v>
      </c>
      <c r="F21">
        <f>COUNTIF('（英語）小学校１～３年生用 '!G21,"✔")</f>
        <v>0</v>
      </c>
      <c r="G21">
        <f t="shared" si="1"/>
        <v>0</v>
      </c>
      <c r="H21" t="e">
        <f>VLOOKUP('（英語）小学校１～３年生用 '!G22,$B$31:$C$37,2,FALSE)</f>
        <v>#N/A</v>
      </c>
      <c r="I21">
        <f>IF('（英語）小学校１～３年生用 '!G22="",0,C21*H21)</f>
        <v>0</v>
      </c>
      <c r="J21" t="e">
        <f>VLOOKUP('（英語）小学校１～３年生用 '!G23,$B$31:$C$37,2,FALSE)</f>
        <v>#N/A</v>
      </c>
      <c r="K21">
        <f>IF('（英語）小学校１～３年生用 '!G23="",0,C21*J21*7)</f>
        <v>0</v>
      </c>
      <c r="L21" s="8">
        <f t="shared" si="2"/>
        <v>0</v>
      </c>
    </row>
    <row r="22" spans="1:12" x14ac:dyDescent="0.2">
      <c r="A22" s="4"/>
      <c r="B22" s="20"/>
      <c r="C22" s="16">
        <v>97</v>
      </c>
      <c r="D22" s="35"/>
      <c r="E22" s="35"/>
      <c r="F22" s="35"/>
      <c r="G22" s="35"/>
      <c r="H22" s="35"/>
      <c r="I22" s="35"/>
      <c r="J22" s="35"/>
      <c r="K22" s="35"/>
      <c r="L22" s="37"/>
    </row>
    <row r="23" spans="1:12" x14ac:dyDescent="0.2">
      <c r="A23" s="4"/>
      <c r="B23" s="20">
        <v>8</v>
      </c>
      <c r="C23" s="16">
        <v>33</v>
      </c>
      <c r="D23">
        <f>COUNTIF('（英語）小学校１～３年生用 '!I20,"✔")</f>
        <v>0</v>
      </c>
      <c r="E23">
        <f t="shared" si="0"/>
        <v>0</v>
      </c>
      <c r="F23">
        <f>COUNTIF('（英語）小学校１～３年生用 '!I21,"✔")</f>
        <v>0</v>
      </c>
      <c r="G23">
        <f t="shared" si="1"/>
        <v>0</v>
      </c>
      <c r="H23" t="e">
        <f>VLOOKUP('（英語）小学校１～３年生用 '!I22,$B$31:$C$37,2,FALSE)</f>
        <v>#N/A</v>
      </c>
      <c r="I23">
        <f>IF('（英語）小学校１～３年生用 '!I22="",0,C23*H23)</f>
        <v>0</v>
      </c>
      <c r="J23" t="e">
        <f>VLOOKUP('（英語）小学校１～３年生用 '!I23,$B$31:$C$37,2,FALSE)</f>
        <v>#N/A</v>
      </c>
      <c r="K23">
        <f>IF('（英語）小学校１～３年生用 '!I23="",0,C23*J23*7)</f>
        <v>0</v>
      </c>
      <c r="L23" s="8">
        <f t="shared" si="2"/>
        <v>0</v>
      </c>
    </row>
    <row r="24" spans="1:12" x14ac:dyDescent="0.2">
      <c r="A24" s="4"/>
      <c r="B24" s="20">
        <v>9</v>
      </c>
      <c r="C24" s="16">
        <v>47</v>
      </c>
      <c r="D24">
        <f>COUNTIF('（英語）小学校１～３年生用 '!K20,"✔")</f>
        <v>0</v>
      </c>
      <c r="E24">
        <f t="shared" si="0"/>
        <v>0</v>
      </c>
      <c r="F24">
        <f>COUNTIF('（英語）小学校１～３年生用 '!K21,"✔")</f>
        <v>0</v>
      </c>
      <c r="G24">
        <f t="shared" si="1"/>
        <v>0</v>
      </c>
      <c r="H24" t="e">
        <f>VLOOKUP('（英語）小学校１～３年生用 '!K22,$B$31:$C$37,2,FALSE)</f>
        <v>#N/A</v>
      </c>
      <c r="I24">
        <f>IF('（英語）小学校１～３年生用 '!K22="",0,C24*H24)</f>
        <v>0</v>
      </c>
      <c r="J24" t="e">
        <f>VLOOKUP('（英語）小学校１～３年生用 '!K23,$B$31:$C$37,2,FALSE)</f>
        <v>#N/A</v>
      </c>
      <c r="K24">
        <f>IF('（英語）小学校１～３年生用 '!K23="",0,C24*J24*7)</f>
        <v>0</v>
      </c>
      <c r="L24" s="8">
        <f t="shared" si="2"/>
        <v>0</v>
      </c>
    </row>
    <row r="25" spans="1:12" x14ac:dyDescent="0.2">
      <c r="A25" s="4"/>
      <c r="B25" s="20">
        <v>10</v>
      </c>
      <c r="C25" s="16">
        <v>188</v>
      </c>
      <c r="D25">
        <f>COUNTIF('（英語）小学校１～３年生用 '!M20,"✔")</f>
        <v>0</v>
      </c>
      <c r="E25">
        <f t="shared" si="0"/>
        <v>0</v>
      </c>
      <c r="F25">
        <f>COUNTIF('（英語）小学校１～３年生用 '!M21,"✔")</f>
        <v>0</v>
      </c>
      <c r="G25">
        <f t="shared" si="1"/>
        <v>0</v>
      </c>
      <c r="H25" t="e">
        <f>VLOOKUP('（英語）小学校１～３年生用 '!M22,$B$31:$C$37,2,FALSE)</f>
        <v>#N/A</v>
      </c>
      <c r="I25">
        <f>IF('（英語）小学校１～３年生用 '!M22="",0,C25*H25)</f>
        <v>0</v>
      </c>
      <c r="J25" t="e">
        <f>VLOOKUP('（英語）小学校１～３年生用 '!M23,$B$31:$C$37,2,FALSE)</f>
        <v>#N/A</v>
      </c>
      <c r="K25">
        <f>IF('（英語）小学校１～３年生用 '!M23="",0,C25*J25*7)</f>
        <v>0</v>
      </c>
      <c r="L25" s="8">
        <f t="shared" si="2"/>
        <v>0</v>
      </c>
    </row>
    <row r="26" spans="1:12" x14ac:dyDescent="0.2">
      <c r="B26" s="20" t="s">
        <v>3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4.5" thickBot="1" x14ac:dyDescent="0.25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16</v>
      </c>
    </row>
    <row r="28" spans="1:12" ht="14.5" thickBot="1" x14ac:dyDescent="0.25"/>
    <row r="29" spans="1:12" x14ac:dyDescent="0.2">
      <c r="B29" s="17" t="s">
        <v>10</v>
      </c>
      <c r="C29" s="27"/>
    </row>
    <row r="30" spans="1:12" x14ac:dyDescent="0.2">
      <c r="B30" s="28"/>
      <c r="C30" s="29"/>
    </row>
    <row r="31" spans="1:12" x14ac:dyDescent="0.2">
      <c r="B31" s="20" t="s">
        <v>12</v>
      </c>
      <c r="C31" s="29">
        <v>0</v>
      </c>
    </row>
    <row r="32" spans="1:12" x14ac:dyDescent="0.2">
      <c r="B32" s="20">
        <v>1</v>
      </c>
      <c r="C32" s="29">
        <v>1</v>
      </c>
    </row>
    <row r="33" spans="2:3" x14ac:dyDescent="0.2">
      <c r="B33" s="20">
        <v>2</v>
      </c>
      <c r="C33" s="29">
        <v>2</v>
      </c>
    </row>
    <row r="34" spans="2:3" x14ac:dyDescent="0.2">
      <c r="B34" s="20">
        <v>3</v>
      </c>
      <c r="C34" s="29">
        <v>3</v>
      </c>
    </row>
    <row r="35" spans="2:3" x14ac:dyDescent="0.2">
      <c r="B35" s="20">
        <v>4</v>
      </c>
      <c r="C35" s="29">
        <v>4</v>
      </c>
    </row>
    <row r="36" spans="2:3" x14ac:dyDescent="0.2">
      <c r="B36" s="20">
        <v>5</v>
      </c>
      <c r="C36" s="29">
        <v>5</v>
      </c>
    </row>
    <row r="37" spans="2:3" ht="14.5" thickBot="1" x14ac:dyDescent="0.25">
      <c r="B37" s="21">
        <v>6</v>
      </c>
      <c r="C37" s="30">
        <v>6</v>
      </c>
    </row>
  </sheetData>
  <sheetProtection sheet="1"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（英語）小学校１～３年生用 </vt:lpstr>
      <vt:lpstr>（削除不可！）計算データ資料</vt:lpstr>
      <vt:lpstr>'（英語）小学校１～３年生用 '!Print_Area</vt:lpstr>
      <vt:lpstr>'（英語）小学校１～３年生用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遠藤 義也（温暖化対策課）</cp:lastModifiedBy>
  <cp:lastPrinted>2025-01-16T08:49:52Z</cp:lastPrinted>
  <dcterms:created xsi:type="dcterms:W3CDTF">2023-05-23T00:03:09Z</dcterms:created>
  <dcterms:modified xsi:type="dcterms:W3CDTF">2025-01-16T08:50:04Z</dcterms:modified>
</cp:coreProperties>
</file>